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Bauzeitenplan" state="visible" r:id="rId4"/>
  </sheets>
  <definedNames>
    <definedName name="_xlnm.Print_Area" localSheetId="0">'Bauzeitenplan'!$A1:$AI80</definedName>
  </definedNames>
  <calcPr calcId="171027"/>
</workbook>
</file>

<file path=xl/sharedStrings.xml><?xml version="1.0" encoding="utf-8"?>
<sst xmlns="http://schemas.openxmlformats.org/spreadsheetml/2006/main" count="111" uniqueCount="87">
  <si>
    <t>Bauzeitenplan / Terminplan Baustelle</t>
  </si>
  <si>
    <t>Gantt-Wochenraster für 26 Wochen: Vorgänge mit Start und Dauer eintragen, Excel rechnet das Ende (ohne Wochenenden und eingetragene Feiertage), zeichnet die Balken, markiert Meilensteine, Ferien, Feiertagswochen und prüft Vorgänger.</t>
  </si>
  <si>
    <t>Projekt / Baustelle</t>
  </si>
  <si>
    <t>Bauherrschaft</t>
  </si>
  <si>
    <t>Bauleitung / Polier</t>
  </si>
  <si>
    <t>Stand (Datum, Version)</t>
  </si>
  <si>
    <t>So geht es: 1. Projektstart (ein Datum in Woche 1) in Spalte «Start» der ersten Zeile eintragen, die Kalenderwochen füllen sich. 2. Pro Vorgang Start (Datum) und Dauer in Arbeitswochen eintragen (0.5 = 2,5 Tage, 0 = Meilenstein). 3. Unter «Vorgänger» die Nr. des Vorgangs eintragen, der vorher fertig sein muss: «Prüfung» meldet, wenn der Start zu früh liegt. 4. Feiertage und Betriebsferien-Tage unten eintragen, sie verschieben das Ende. Typ: V = Vorgang (blau), M = Meilenstein (orange), F = Ferien (grau).</t>
  </si>
  <si>
    <t>Bauzeitenplan</t>
  </si>
  <si>
    <t>Nr.</t>
  </si>
  <si>
    <t>Typ</t>
  </si>
  <si>
    <t>Vorgang / Gewerk</t>
  </si>
  <si>
    <t>Firma / Person</t>
  </si>
  <si>
    <t>Vorgänger</t>
  </si>
  <si>
    <t>Start</t>
  </si>
  <si>
    <t>Dauer (Wo.)</t>
  </si>
  <si>
    <t>Ende</t>
  </si>
  <si>
    <t>Prüfung</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</si>
  <si>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</si>
  <si>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</si>
  <si>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</si>
  <si>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</si>
  <si>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</si>
  <si>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</si>
  <si>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</si>
  <si>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</si>
  <si>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</si>
  <si>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</si>
  <si>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</si>
  <si>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</si>
  <si>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</si>
  <si>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</si>
  <si>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</si>
  <si>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</si>
  <si>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</si>
  <si>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</si>
  <si>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</si>
  <si>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</si>
  <si>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</si>
  <si>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</si>
  <si>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</si>
  <si>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</si>
  <si>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</si>
  <si>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</si>
  <si>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Projektstart (Datum Woche 1):</t>
  </si>
  <si>
    <t>Kalenderwoche (KW)</t>
  </si>
  <si>
    <t>Woche ab Montag</t>
  </si>
  <si>
    <t>M</t>
  </si>
  <si>
    <t>Baubeginn / Startsitzung</t>
  </si>
  <si>
    <t>V</t>
  </si>
  <si>
    <t>Baustelleneinrichtung, Schutz, Mulde</t>
  </si>
  <si>
    <t>Rückbau / Demontage</t>
  </si>
  <si>
    <t>Bestellung Apparate, Platten, Küche</t>
  </si>
  <si>
    <t>Baumeister: Durchbrüche, Mauerwerk</t>
  </si>
  <si>
    <t>Elektro Rohinstallation</t>
  </si>
  <si>
    <t>Sanitär / Heizung Rohinstallation</t>
  </si>
  <si>
    <t>Fenster / Aussentüren</t>
  </si>
  <si>
    <t>Gipser / Trockenbau</t>
  </si>
  <si>
    <t>Unterlagsboden inkl. Trocknung</t>
  </si>
  <si>
    <t>Abdichtung Nasszone</t>
  </si>
  <si>
    <t>Plattenleger</t>
  </si>
  <si>
    <t>Maler</t>
  </si>
  <si>
    <t>Bodenleger / Parkett</t>
  </si>
  <si>
    <t>Schreiner / Küchenmontage</t>
  </si>
  <si>
    <t>Elektro / Sanitär Fertigmontage</t>
  </si>
  <si>
    <t>Reinigung, Mängelliste</t>
  </si>
  <si>
    <t>Abnahme / Übergabe</t>
  </si>
  <si>
    <t>F</t>
  </si>
  <si>
    <t>Betriebsferien / Bauferien</t>
  </si>
  <si>
    <t>Feiertage, Brückentage, Betriebsferien-Tage (verschieben das Ende)</t>
  </si>
  <si>
    <t>Art</t>
  </si>
  <si>
    <t>Bezeichnung (z. B. Auffahrt, Bauferien Tag 1)</t>
  </si>
  <si>
    <t>Gilt für (Kanton, Team)</t>
  </si>
  <si>
    <t>Tag</t>
  </si>
  <si>
    <t>Datum</t>
  </si>
  <si>
    <t>Bestellungen und Vorlaufzeiten Material</t>
  </si>
  <si>
    <t>Pos.</t>
  </si>
  <si>
    <t>Für Nr.</t>
  </si>
  <si>
    <t>Material / Bauteil</t>
  </si>
  <si>
    <t>Lieferant</t>
  </si>
  <si>
    <t>Menge</t>
  </si>
  <si>
    <t>Bestellt am</t>
  </si>
  <si>
    <t>Frist (Wo.)</t>
  </si>
  <si>
    <t>Liefertermin</t>
  </si>
  <si>
    <t>Annahmen, Risiken, Wetter, Behinderungen</t>
  </si>
  <si>
    <t>Der Bauzeitenplan ist ein Planungsinstrument. Ist die SIA-Norm 118 vereinbart, sind Fristen im Werkvertrag festzulegen (Art. 92); ein Bauprogramm mit Angaben zum zeitlichen Fortschritt ist nur bei ausdrücklicher Vereinbarung verbindlich (Art. 93 Abs. 2). Verzögerungen ohne eigenes Verschulden der Bauleitung unverzüglich und schriftlich anzeigen (Art. 96 SIA 118).</t>
  </si>
  <si>
    <t>«Ende» zählt Arbeitstage Montag bis Freitag (WORKDAY) und überspringt die eingetragenen Feiertage; kantonale Feiertage selbst eintragen. «KW» nutzt ISOWEEKNUM (Excel 2013 oder neuer, LibreOffice). Word und PDF enthalten dasselbe Raster ohne Formeln zum Ausfüllen von Hand.</t>
  </si>
  <si>
    <t>Vorlage von baunex.ch – digital in der Baunex-App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</si>
</sst>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dd.mm.yyyy"/>
    <numFmt numFmtId="166" formatCode="dd.mm."/>
  </numFmts>
  <fonts count="8" x14ac:knownFonts="1">
    <font>
      <color theme="1"/>
      <family val="2"/>
      <scheme val="minor"/>
      <sz val="11"/>
      <name val="Calibri"/>
    </font>
    <font>
      <b/>
      <color rgb="FF0F172A"/>
      <sz val="16"/>
      <name val="Arial"/>
    </font>
    <font>
      <i/>
      <color rgb="FF64748B"/>
      <sz val="9"/>
      <name val="Arial"/>
    </font>
    <font>
      <color rgb="FF64748B"/>
      <sz val="9"/>
      <name val="Arial"/>
    </font>
    <font>
      <b/>
      <sz val="11"/>
      <name val="Arial"/>
    </font>
    <font>
      <b/>
      <sz val="9"/>
      <name val="Arial"/>
    </font>
    <font>
      <sz val="9"/>
      <name val="Arial"/>
    </font>
    <font>
      <color rgb="FF64748B"/>
      <sz val="7"/>
      <name val="Arial"/>
    </font>
  </fonts>
  <fills count="3">
    <fill>
      <patternFill patternType="none"/>
    </fill>
    <fill>
      <patternFill patternType="gray125"/>
    </fill>
    <fill>
      <patternFill patternType="solid">
        <fgColor rgb="FFEEF2FF"/>
      </patternFill>
    </fill>
  </fills>
  <borders count="3">
    <border>
      <left/>
      <right/>
      <top/>
      <bottom/>
      <diagonal/>
    </border>
    <border>
      <left/>
      <right/>
      <top/>
      <bottom style="thin">
        <color rgb="FFCBD5E1"/>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14">
    <xf numFmtId="0" fontId="0" fillId="0" borderId="0" xfId="0"/>
    <xf numFmtId="0" fontId="1" fillId="0" borderId="0" xfId="0" applyFont="1"/>
    <xf numFmtId="0" fontId="2" fillId="0" borderId="0" xfId="0" applyFont="1" applyAlignment="1">
      <alignment vertical="top" wrapText="1"/>
    </xf>
    <xf numFmtId="0" fontId="3" fillId="0" borderId="0" xfId="0" applyFont="1"/>
    <xf numFmtId="0" fontId="0" fillId="0" borderId="1" xfId="0" applyBorder="1"/>
    <xf numFmtId="0" fontId="3" fillId="0" borderId="0" xfId="0" applyFont="1" applyAlignment="1">
      <alignment vertical="top" wrapText="1"/>
    </xf>
    <xf numFmtId="0" fontId="4" fillId="0" borderId="0" xfId="0" applyFont="1"/>
    <xf numFmtId="0" fontId="5" fillId="2" borderId="2" xfId="0" applyFont="1" applyFill="1" applyBorder="1"/>
    <xf numFmtId="164" fontId="6" fillId="0" borderId="2" xfId="0" applyNumberFormat="1" applyFont="1" applyBorder="1"/>
    <xf numFmtId="0" fontId="6" fillId="0" borderId="2" xfId="0" applyFont="1" applyBorder="1"/>
    <xf numFmtId="165" fontId="6" fillId="0" borderId="2" xfId="0" applyNumberFormat="1" applyFont="1" applyBorder="1"/>
    <xf numFmtId="166" fontId="6" fillId="0" borderId="2" xfId="0" applyNumberFormat="1" applyFont="1" applyBorder="1"/>
    <xf numFmtId="0" fontId="7" fillId="0" borderId="0" xfId="0" applyFont="1" applyAlignment="1">
      <alignment wrapText="1"/>
    </xf>
    <xf numFmtId="0" fontId="7" fillId="0" borderId="0" xfId="0" applyFont="1"/>
  </cellXfs>
  <cellStyles count="1">
    <cellStyle name="Normal" xfId="0" builtinId="0"/>
  </cellStyles>
  <dxfs count="5">
    <dxf>
      <fill>
        <patternFill patternType="solid">
          <bgColor rgb="FFBBF7D0"/>
        </patternFill>
      </fill>
    </dxf>
    <dxf>
      <fill>
        <patternFill patternType="solid">
          <bgColor rgb="FFFECACA"/>
        </patternFill>
      </fill>
    </dxf>
    <dxf>
      <fill>
        <patternFill patternType="solid">
          <bgColor rgb="FFF59E0B"/>
        </patternFill>
      </fill>
    </dxf>
    <dxf>
      <fill>
        <patternFill patternType="solid">
          <bgColor rgb="FFCBD5E1"/>
        </patternFill>
      </fill>
    </dxf>
    <dxf>
      <fill>
        <patternFill patternType="solid">
          <bgColor rgb="FF93C5F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32</xdr:col>
      <xdr:colOff>0</xdr:colOff>
      <xdr:row>0</xdr:row>
      <xdr:rowOff>0</xdr:rowOff>
    </xdr:from>
    <xdr:ext cx="942975" cy="1714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80"/>
  <sheetViews>
    <sheetView workbookViewId="0" showGridLines="0"/>
  </sheetViews>
  <sheetFormatPr defaultRowHeight="15" outlineLevelRow="0" outlineLevelCol="0" x14ac:dyDescent="55"/>
  <cols>
    <col min="1" max="2" width="5" customWidth="1"/>
    <col min="3" max="3" width="30" customWidth="1"/>
    <col min="4" max="4" width="16" customWidth="1"/>
    <col min="5" max="8" width="10" customWidth="1"/>
    <col min="9" max="9" width="18" customWidth="1"/>
    <col min="10" max="35" width="5" customWidth="1"/>
  </cols>
  <sheetData>
    <row r="1" ht="24" customHeight="1" spans="1:1" x14ac:dyDescent="0.25">
      <c r="A1" s="1" t="s">
        <v>0</v>
      </c>
    </row>
    <row r="2" ht="28" customHeight="1" spans="1:35"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row>
    <row r="4" ht="20" customHeight="1" spans="1:35" x14ac:dyDescent="0.25">
      <c r="A4" s="3" t="s">
        <v>2</v>
      </c>
      <c r="B4" s="3"/>
      <c r="C4" s="3"/>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row>
    <row r="5" ht="20" customHeight="1" spans="1:35" x14ac:dyDescent="0.25">
      <c r="A5" s="3" t="s">
        <v>3</v>
      </c>
      <c r="B5" s="3"/>
      <c r="C5" s="3"/>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row>
    <row r="6" ht="20" customHeight="1" spans="1:35" x14ac:dyDescent="0.25">
      <c r="A6" s="3" t="s">
        <v>4</v>
      </c>
      <c r="B6" s="3"/>
      <c r="C6" s="3"/>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row>
    <row r="7" ht="20" customHeight="1" spans="1:35" x14ac:dyDescent="0.25">
      <c r="A7" s="3" t="s">
        <v>5</v>
      </c>
      <c r="B7" s="3"/>
      <c r="C7" s="3"/>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row>
    <row r="9" ht="65" customHeight="1" spans="1:35" x14ac:dyDescent="0.25">
      <c r="A9" s="5" t="s">
        <v>6</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row>
    <row r="11" spans="1:1" x14ac:dyDescent="0.25">
      <c r="A11" s="6" t="s">
        <v>7</v>
      </c>
    </row>
    <row r="12" spans="1:35" x14ac:dyDescent="0.25">
      <c r="A12" s="7" t="s">
        <v>8</v>
      </c>
      <c r="B12" s="7" t="s">
        <v>9</v>
      </c>
      <c r="C12" s="7" t="s">
        <v>10</v>
      </c>
      <c r="D12" s="7" t="s">
        <v>11</v>
      </c>
      <c r="E12" s="7" t="s">
        <v>12</v>
      </c>
      <c r="F12" s="7" t="s">
        <v>13</v>
      </c>
      <c r="G12" s="7" t="s">
        <v>14</v>
      </c>
      <c r="H12" s="7" t="s">
        <v>15</v>
      </c>
      <c r="I12" s="7" t="s">
        <v>16</v>
      </c>
      <c r="J12" s="7" t="s">
        <v>17</v>
      </c>
      <c r="K12" s="7" t="s">
        <v>18</v>
      </c>
      <c r="L12" s="7" t="s">
        <v>19</v>
      </c>
      <c r="M12" s="7" t="s">
        <v>20</v>
      </c>
      <c r="N12" s="7" t="s">
        <v>21</v>
      </c>
      <c r="O12" s="7" t="s">
        <v>22</v>
      </c>
      <c r="P12" s="7" t="s">
        <v>23</v>
      </c>
      <c r="Q12" s="7" t="s">
        <v>24</v>
      </c>
      <c r="R12" s="7" t="s">
        <v>25</v>
      </c>
      <c r="S12" s="7" t="s">
        <v>26</v>
      </c>
      <c r="T12" s="7" t="s">
        <v>27</v>
      </c>
      <c r="U12" s="7" t="s">
        <v>28</v>
      </c>
      <c r="V12" s="7" t="s">
        <v>29</v>
      </c>
      <c r="W12" s="7" t="s">
        <v>30</v>
      </c>
      <c r="X12" s="7" t="s">
        <v>31</v>
      </c>
      <c r="Y12" s="7" t="s">
        <v>32</v>
      </c>
      <c r="Z12" s="7" t="s">
        <v>33</v>
      </c>
      <c r="AA12" s="7" t="s">
        <v>34</v>
      </c>
      <c r="AB12" s="7" t="s">
        <v>35</v>
      </c>
      <c r="AC12" s="7" t="s">
        <v>36</v>
      </c>
      <c r="AD12" s="7" t="s">
        <v>37</v>
      </c>
      <c r="AE12" s="7" t="s">
        <v>38</v>
      </c>
      <c r="AF12" s="7" t="s">
        <v>39</v>
      </c>
      <c r="AG12" s="7" t="s">
        <v>40</v>
      </c>
      <c r="AH12" s="7" t="s">
        <v>41</v>
      </c>
      <c r="AI12" s="7" t="s">
        <v>42</v>
      </c>
    </row>
    <row r="13" ht="18" customHeight="1" spans="1:35" x14ac:dyDescent="0.25">
      <c r="A13" s="8"/>
      <c r="B13" s="9"/>
      <c r="C13" s="9" t="s">
        <v>43</v>
      </c>
      <c r="D13" s="9"/>
      <c r="E13" s="8"/>
      <c r="F13" s="10"/>
      <c r="G13" s="8"/>
      <c r="H13" s="10">
        <f>IF(OR(F13="",G13=""),"",IF(G13=0,F13,WORKDAY(F13,MAX(1,ROUND(5*G13,0))-1,$F$44:$F$57)))</f>
      </c>
      <c r="I13" s="9">
        <f>IF(OR(F13="",H13=""),"",IF(IFERROR(AND(ISNUMBER(INDEX($H$13:$H$40,MATCH(E13,$A$13:$A$40,0))),F13&lt;INDEX($H$13:$H$40,MATCH(E13,$A$13:$A$40,0))+IF(INDEX($B$13:$B$40,MATCH(E13,$A$13:$A$40,0))="M",0,1)),FALSE),"Start vor Ende Vorgänger",IF(AND(B13&lt;&gt;"F",COUNTIFS($B$13:$B$40,"F",$F$13:$F$40,"&lt;="&amp;H13,$H$13:$H$40,"&gt;="&amp;F13)&gt;0),"Ferien im Zeitraum","")))</f>
      </c>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row>
    <row r="14" ht="18" customHeight="1" spans="1:35" x14ac:dyDescent="0.25">
      <c r="A14" s="8"/>
      <c r="B14" s="9"/>
      <c r="C14" s="9" t="s">
        <v>44</v>
      </c>
      <c r="D14" s="9"/>
      <c r="E14" s="8"/>
      <c r="F14" s="10"/>
      <c r="G14" s="8"/>
      <c r="H14" s="10">
        <f>IF(OR(F14="",G14=""),"",IF(G14=0,F14,WORKDAY(F14,MAX(1,ROUND(5*G14,0))-1,$F$44:$F$57)))</f>
      </c>
      <c r="I14" s="9">
        <f>IF(OR(F14="",H14=""),"",IF(IFERROR(AND(ISNUMBER(INDEX($H$13:$H$40,MATCH(E14,$A$13:$A$40,0))),F14&lt;INDEX($H$13:$H$40,MATCH(E14,$A$13:$A$40,0))+IF(INDEX($B$13:$B$40,MATCH(E14,$A$13:$A$40,0))="M",0,1)),FALSE),"Start vor Ende Vorgänger",IF(AND(B14&lt;&gt;"F",COUNTIFS($B$13:$B$40,"F",$F$13:$F$40,"&lt;="&amp;H14,$H$13:$H$40,"&gt;="&amp;F14)&gt;0),"Ferien im Zeitraum","")))</f>
      </c>
      <c r="J14" s="11">
        <f>IF(J15="","",""&amp;_xlfn.ISOWEEKNUM(J15))</f>
      </c>
      <c r="K14" s="11">
        <f>IF(K15="","",""&amp;_xlfn.ISOWEEKNUM(K15))</f>
      </c>
      <c r="L14" s="11">
        <f>IF(L15="","",""&amp;_xlfn.ISOWEEKNUM(L15))</f>
      </c>
      <c r="M14" s="11">
        <f>IF(M15="","",""&amp;_xlfn.ISOWEEKNUM(M15))</f>
      </c>
      <c r="N14" s="11">
        <f>IF(N15="","",""&amp;_xlfn.ISOWEEKNUM(N15))</f>
      </c>
      <c r="O14" s="11">
        <f>IF(O15="","",""&amp;_xlfn.ISOWEEKNUM(O15))</f>
      </c>
      <c r="P14" s="11">
        <f>IF(P15="","",""&amp;_xlfn.ISOWEEKNUM(P15))</f>
      </c>
      <c r="Q14" s="11">
        <f>IF(Q15="","",""&amp;_xlfn.ISOWEEKNUM(Q15))</f>
      </c>
      <c r="R14" s="11">
        <f>IF(R15="","",""&amp;_xlfn.ISOWEEKNUM(R15))</f>
      </c>
      <c r="S14" s="11">
        <f>IF(S15="","",""&amp;_xlfn.ISOWEEKNUM(S15))</f>
      </c>
      <c r="T14" s="11">
        <f>IF(T15="","",""&amp;_xlfn.ISOWEEKNUM(T15))</f>
      </c>
      <c r="U14" s="11">
        <f>IF(U15="","",""&amp;_xlfn.ISOWEEKNUM(U15))</f>
      </c>
      <c r="V14" s="11">
        <f>IF(V15="","",""&amp;_xlfn.ISOWEEKNUM(V15))</f>
      </c>
      <c r="W14" s="11">
        <f>IF(W15="","",""&amp;_xlfn.ISOWEEKNUM(W15))</f>
      </c>
      <c r="X14" s="11">
        <f>IF(X15="","",""&amp;_xlfn.ISOWEEKNUM(X15))</f>
      </c>
      <c r="Y14" s="11">
        <f>IF(Y15="","",""&amp;_xlfn.ISOWEEKNUM(Y15))</f>
      </c>
      <c r="Z14" s="11">
        <f>IF(Z15="","",""&amp;_xlfn.ISOWEEKNUM(Z15))</f>
      </c>
      <c r="AA14" s="11">
        <f>IF(AA15="","",""&amp;_xlfn.ISOWEEKNUM(AA15))</f>
      </c>
      <c r="AB14" s="11">
        <f>IF(AB15="","",""&amp;_xlfn.ISOWEEKNUM(AB15))</f>
      </c>
      <c r="AC14" s="11">
        <f>IF(AC15="","",""&amp;_xlfn.ISOWEEKNUM(AC15))</f>
      </c>
      <c r="AD14" s="11">
        <f>IF(AD15="","",""&amp;_xlfn.ISOWEEKNUM(AD15))</f>
      </c>
      <c r="AE14" s="11">
        <f>IF(AE15="","",""&amp;_xlfn.ISOWEEKNUM(AE15))</f>
      </c>
      <c r="AF14" s="11">
        <f>IF(AF15="","",""&amp;_xlfn.ISOWEEKNUM(AF15))</f>
      </c>
      <c r="AG14" s="11">
        <f>IF(AG15="","",""&amp;_xlfn.ISOWEEKNUM(AG15))</f>
      </c>
      <c r="AH14" s="11">
        <f>IF(AH15="","",""&amp;_xlfn.ISOWEEKNUM(AH15))</f>
      </c>
      <c r="AI14" s="11">
        <f>IF(AI15="","",""&amp;_xlfn.ISOWEEKNUM(AI15))</f>
      </c>
    </row>
    <row r="15" ht="18" customHeight="1" spans="1:35" x14ac:dyDescent="0.25">
      <c r="A15" s="8"/>
      <c r="B15" s="9"/>
      <c r="C15" s="9" t="s">
        <v>45</v>
      </c>
      <c r="D15" s="9"/>
      <c r="E15" s="8"/>
      <c r="F15" s="10"/>
      <c r="G15" s="8"/>
      <c r="H15" s="10">
        <f>IF(OR(F15="",G15=""),"",IF(G15=0,F15,WORKDAY(F15,MAX(1,ROUND(5*G15,0))-1,$F$44:$F$57)))</f>
      </c>
      <c r="I15" s="9">
        <f>IF(OR(F15="",H15=""),"",IF(IFERROR(AND(ISNUMBER(INDEX($H$13:$H$40,MATCH(E15,$A$13:$A$40,0))),F15&lt;INDEX($H$13:$H$40,MATCH(E15,$A$13:$A$40,0))+IF(INDEX($B$13:$B$40,MATCH(E15,$A$13:$A$40,0))="M",0,1)),FALSE),"Start vor Ende Vorgänger",IF(AND(B15&lt;&gt;"F",COUNTIFS($B$13:$B$40,"F",$F$13:$F$40,"&lt;="&amp;H15,$H$13:$H$40,"&gt;="&amp;F15)&gt;0),"Ferien im Zeitraum","")))</f>
      </c>
      <c r="J15" s="11">
        <f>IF($F$13="","",$F$13-WEEKDAY($F$13,3))</f>
      </c>
      <c r="K15" s="11">
        <f>IF(J15="","",J15+7)</f>
      </c>
      <c r="L15" s="11">
        <f>IF(K15="","",K15+7)</f>
      </c>
      <c r="M15" s="11">
        <f>IF(L15="","",L15+7)</f>
      </c>
      <c r="N15" s="11">
        <f>IF(M15="","",M15+7)</f>
      </c>
      <c r="O15" s="11">
        <f>IF(N15="","",N15+7)</f>
      </c>
      <c r="P15" s="11">
        <f>IF(O15="","",O15+7)</f>
      </c>
      <c r="Q15" s="11">
        <f>IF(P15="","",P15+7)</f>
      </c>
      <c r="R15" s="11">
        <f>IF(Q15="","",Q15+7)</f>
      </c>
      <c r="S15" s="11">
        <f>IF(R15="","",R15+7)</f>
      </c>
      <c r="T15" s="11">
        <f>IF(S15="","",S15+7)</f>
      </c>
      <c r="U15" s="11">
        <f>IF(T15="","",T15+7)</f>
      </c>
      <c r="V15" s="11">
        <f>IF(U15="","",U15+7)</f>
      </c>
      <c r="W15" s="11">
        <f>IF(V15="","",V15+7)</f>
      </c>
      <c r="X15" s="11">
        <f>IF(W15="","",W15+7)</f>
      </c>
      <c r="Y15" s="11">
        <f>IF(X15="","",X15+7)</f>
      </c>
      <c r="Z15" s="11">
        <f>IF(Y15="","",Y15+7)</f>
      </c>
      <c r="AA15" s="11">
        <f>IF(Z15="","",Z15+7)</f>
      </c>
      <c r="AB15" s="11">
        <f>IF(AA15="","",AA15+7)</f>
      </c>
      <c r="AC15" s="11">
        <f>IF(AB15="","",AB15+7)</f>
      </c>
      <c r="AD15" s="11">
        <f>IF(AC15="","",AC15+7)</f>
      </c>
      <c r="AE15" s="11">
        <f>IF(AD15="","",AD15+7)</f>
      </c>
      <c r="AF15" s="11">
        <f>IF(AE15="","",AE15+7)</f>
      </c>
      <c r="AG15" s="11">
        <f>IF(AF15="","",AF15+7)</f>
      </c>
      <c r="AH15" s="11">
        <f>IF(AG15="","",AG15+7)</f>
      </c>
      <c r="AI15" s="11">
        <f>IF(AH15="","",AH15+7)</f>
      </c>
    </row>
    <row r="16" ht="18" customHeight="1" spans="1:35" x14ac:dyDescent="0.25">
      <c r="A16" s="8">
        <v>1</v>
      </c>
      <c r="B16" s="9" t="s">
        <v>46</v>
      </c>
      <c r="C16" s="9" t="s">
        <v>47</v>
      </c>
      <c r="D16" s="9"/>
      <c r="E16" s="8"/>
      <c r="F16" s="10"/>
      <c r="G16" s="8"/>
      <c r="H16" s="10">
        <f>IF(OR(F16="",G16=""),"",IF(G16=0,F16,WORKDAY(F16,MAX(1,ROUND(5*G16,0))-1,$F$44:$F$57)))</f>
      </c>
      <c r="I16" s="9">
        <f>IF(OR(F16="",H16=""),"",IF(IFERROR(AND(ISNUMBER(INDEX($H$13:$H$40,MATCH(E16,$A$13:$A$40,0))),F16&lt;INDEX($H$13:$H$40,MATCH(E16,$A$13:$A$40,0))+IF(INDEX($B$13:$B$40,MATCH(E16,$A$13:$A$40,0))="M",0,1)),FALSE),"Start vor Ende Vorgänger",IF(AND(B16&lt;&gt;"F",COUNTIFS($B$13:$B$40,"F",$F$13:$F$40,"&lt;="&amp;H16,$H$13:$H$40,"&gt;="&amp;F16)&gt;0),"Ferien im Zeitraum","")))</f>
      </c>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row>
    <row r="17" ht="18" customHeight="1" spans="1:35" x14ac:dyDescent="0.25">
      <c r="A17" s="8">
        <v>2</v>
      </c>
      <c r="B17" s="9" t="s">
        <v>48</v>
      </c>
      <c r="C17" s="9" t="s">
        <v>49</v>
      </c>
      <c r="D17" s="9"/>
      <c r="E17" s="8"/>
      <c r="F17" s="10"/>
      <c r="G17" s="8"/>
      <c r="H17" s="10">
        <f>IF(OR(F17="",G17=""),"",IF(G17=0,F17,WORKDAY(F17,MAX(1,ROUND(5*G17,0))-1,$F$44:$F$57)))</f>
      </c>
      <c r="I17" s="9">
        <f>IF(OR(F17="",H17=""),"",IF(IFERROR(AND(ISNUMBER(INDEX($H$13:$H$40,MATCH(E17,$A$13:$A$40,0))),F17&lt;INDEX($H$13:$H$40,MATCH(E17,$A$13:$A$40,0))+IF(INDEX($B$13:$B$40,MATCH(E17,$A$13:$A$40,0))="M",0,1)),FALSE),"Start vor Ende Vorgänger",IF(AND(B17&lt;&gt;"F",COUNTIFS($B$13:$B$40,"F",$F$13:$F$40,"&lt;="&amp;H17,$H$13:$H$40,"&gt;="&amp;F17)&gt;0),"Ferien im Zeitraum","")))</f>
      </c>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row>
    <row r="18" ht="18" customHeight="1" spans="1:35" x14ac:dyDescent="0.25">
      <c r="A18" s="8">
        <v>3</v>
      </c>
      <c r="B18" s="9" t="s">
        <v>48</v>
      </c>
      <c r="C18" s="9" t="s">
        <v>50</v>
      </c>
      <c r="D18" s="9"/>
      <c r="E18" s="8"/>
      <c r="F18" s="10"/>
      <c r="G18" s="8"/>
      <c r="H18" s="10">
        <f>IF(OR(F18="",G18=""),"",IF(G18=0,F18,WORKDAY(F18,MAX(1,ROUND(5*G18,0))-1,$F$44:$F$57)))</f>
      </c>
      <c r="I18" s="9">
        <f>IF(OR(F18="",H18=""),"",IF(IFERROR(AND(ISNUMBER(INDEX($H$13:$H$40,MATCH(E18,$A$13:$A$40,0))),F18&lt;INDEX($H$13:$H$40,MATCH(E18,$A$13:$A$40,0))+IF(INDEX($B$13:$B$40,MATCH(E18,$A$13:$A$40,0))="M",0,1)),FALSE),"Start vor Ende Vorgänger",IF(AND(B18&lt;&gt;"F",COUNTIFS($B$13:$B$40,"F",$F$13:$F$40,"&lt;="&amp;H18,$H$13:$H$40,"&gt;="&amp;F18)&gt;0),"Ferien im Zeitraum","")))</f>
      </c>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row>
    <row r="19" ht="18" customHeight="1" spans="1:35" x14ac:dyDescent="0.25">
      <c r="A19" s="8">
        <v>4</v>
      </c>
      <c r="B19" s="9" t="s">
        <v>46</v>
      </c>
      <c r="C19" s="9" t="s">
        <v>51</v>
      </c>
      <c r="D19" s="9"/>
      <c r="E19" s="8"/>
      <c r="F19" s="10"/>
      <c r="G19" s="8"/>
      <c r="H19" s="10">
        <f>IF(OR(F19="",G19=""),"",IF(G19=0,F19,WORKDAY(F19,MAX(1,ROUND(5*G19,0))-1,$F$44:$F$57)))</f>
      </c>
      <c r="I19" s="9">
        <f>IF(OR(F19="",H19=""),"",IF(IFERROR(AND(ISNUMBER(INDEX($H$13:$H$40,MATCH(E19,$A$13:$A$40,0))),F19&lt;INDEX($H$13:$H$40,MATCH(E19,$A$13:$A$40,0))+IF(INDEX($B$13:$B$40,MATCH(E19,$A$13:$A$40,0))="M",0,1)),FALSE),"Start vor Ende Vorgänger",IF(AND(B19&lt;&gt;"F",COUNTIFS($B$13:$B$40,"F",$F$13:$F$40,"&lt;="&amp;H19,$H$13:$H$40,"&gt;="&amp;F19)&gt;0),"Ferien im Zeitraum","")))</f>
      </c>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row>
    <row r="20" ht="18" customHeight="1" spans="1:35" x14ac:dyDescent="0.25">
      <c r="A20" s="8">
        <v>5</v>
      </c>
      <c r="B20" s="9" t="s">
        <v>48</v>
      </c>
      <c r="C20" s="9" t="s">
        <v>52</v>
      </c>
      <c r="D20" s="9"/>
      <c r="E20" s="8"/>
      <c r="F20" s="10"/>
      <c r="G20" s="8"/>
      <c r="H20" s="10">
        <f>IF(OR(F20="",G20=""),"",IF(G20=0,F20,WORKDAY(F20,MAX(1,ROUND(5*G20,0))-1,$F$44:$F$57)))</f>
      </c>
      <c r="I20" s="9">
        <f>IF(OR(F20="",H20=""),"",IF(IFERROR(AND(ISNUMBER(INDEX($H$13:$H$40,MATCH(E20,$A$13:$A$40,0))),F20&lt;INDEX($H$13:$H$40,MATCH(E20,$A$13:$A$40,0))+IF(INDEX($B$13:$B$40,MATCH(E20,$A$13:$A$40,0))="M",0,1)),FALSE),"Start vor Ende Vorgänger",IF(AND(B20&lt;&gt;"F",COUNTIFS($B$13:$B$40,"F",$F$13:$F$40,"&lt;="&amp;H20,$H$13:$H$40,"&gt;="&amp;F20)&gt;0),"Ferien im Zeitraum","")))</f>
      </c>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row>
    <row r="21" ht="18" customHeight="1" spans="1:35" x14ac:dyDescent="0.25">
      <c r="A21" s="8">
        <v>6</v>
      </c>
      <c r="B21" s="9" t="s">
        <v>48</v>
      </c>
      <c r="C21" s="9" t="s">
        <v>53</v>
      </c>
      <c r="D21" s="9"/>
      <c r="E21" s="8"/>
      <c r="F21" s="10"/>
      <c r="G21" s="8"/>
      <c r="H21" s="10">
        <f>IF(OR(F21="",G21=""),"",IF(G21=0,F21,WORKDAY(F21,MAX(1,ROUND(5*G21,0))-1,$F$44:$F$57)))</f>
      </c>
      <c r="I21" s="9">
        <f>IF(OR(F21="",H21=""),"",IF(IFERROR(AND(ISNUMBER(INDEX($H$13:$H$40,MATCH(E21,$A$13:$A$40,0))),F21&lt;INDEX($H$13:$H$40,MATCH(E21,$A$13:$A$40,0))+IF(INDEX($B$13:$B$40,MATCH(E21,$A$13:$A$40,0))="M",0,1)),FALSE),"Start vor Ende Vorgänger",IF(AND(B21&lt;&gt;"F",COUNTIFS($B$13:$B$40,"F",$F$13:$F$40,"&lt;="&amp;H21,$H$13:$H$40,"&gt;="&amp;F21)&gt;0),"Ferien im Zeitraum","")))</f>
      </c>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row>
    <row r="22" ht="18" customHeight="1" spans="1:35" x14ac:dyDescent="0.25">
      <c r="A22" s="8">
        <v>7</v>
      </c>
      <c r="B22" s="9" t="s">
        <v>48</v>
      </c>
      <c r="C22" s="9" t="s">
        <v>54</v>
      </c>
      <c r="D22" s="9"/>
      <c r="E22" s="8"/>
      <c r="F22" s="10"/>
      <c r="G22" s="8"/>
      <c r="H22" s="10">
        <f>IF(OR(F22="",G22=""),"",IF(G22=0,F22,WORKDAY(F22,MAX(1,ROUND(5*G22,0))-1,$F$44:$F$57)))</f>
      </c>
      <c r="I22" s="9">
        <f>IF(OR(F22="",H22=""),"",IF(IFERROR(AND(ISNUMBER(INDEX($H$13:$H$40,MATCH(E22,$A$13:$A$40,0))),F22&lt;INDEX($H$13:$H$40,MATCH(E22,$A$13:$A$40,0))+IF(INDEX($B$13:$B$40,MATCH(E22,$A$13:$A$40,0))="M",0,1)),FALSE),"Start vor Ende Vorgänger",IF(AND(B22&lt;&gt;"F",COUNTIFS($B$13:$B$40,"F",$F$13:$F$40,"&lt;="&amp;H22,$H$13:$H$40,"&gt;="&amp;F22)&gt;0),"Ferien im Zeitraum","")))</f>
      </c>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row>
    <row r="23" ht="18" customHeight="1" spans="1:35" x14ac:dyDescent="0.25">
      <c r="A23" s="8">
        <v>8</v>
      </c>
      <c r="B23" s="9" t="s">
        <v>48</v>
      </c>
      <c r="C23" s="9" t="s">
        <v>55</v>
      </c>
      <c r="D23" s="9"/>
      <c r="E23" s="8"/>
      <c r="F23" s="10"/>
      <c r="G23" s="8"/>
      <c r="H23" s="10">
        <f>IF(OR(F23="",G23=""),"",IF(G23=0,F23,WORKDAY(F23,MAX(1,ROUND(5*G23,0))-1,$F$44:$F$57)))</f>
      </c>
      <c r="I23" s="9">
        <f>IF(OR(F23="",H23=""),"",IF(IFERROR(AND(ISNUMBER(INDEX($H$13:$H$40,MATCH(E23,$A$13:$A$40,0))),F23&lt;INDEX($H$13:$H$40,MATCH(E23,$A$13:$A$40,0))+IF(INDEX($B$13:$B$40,MATCH(E23,$A$13:$A$40,0))="M",0,1)),FALSE),"Start vor Ende Vorgänger",IF(AND(B23&lt;&gt;"F",COUNTIFS($B$13:$B$40,"F",$F$13:$F$40,"&lt;="&amp;H23,$H$13:$H$40,"&gt;="&amp;F23)&gt;0),"Ferien im Zeitraum","")))</f>
      </c>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row>
    <row r="24" ht="18" customHeight="1" spans="1:35" x14ac:dyDescent="0.25">
      <c r="A24" s="8">
        <v>9</v>
      </c>
      <c r="B24" s="9" t="s">
        <v>48</v>
      </c>
      <c r="C24" s="9" t="s">
        <v>56</v>
      </c>
      <c r="D24" s="9"/>
      <c r="E24" s="8"/>
      <c r="F24" s="10"/>
      <c r="G24" s="8"/>
      <c r="H24" s="10">
        <f>IF(OR(F24="",G24=""),"",IF(G24=0,F24,WORKDAY(F24,MAX(1,ROUND(5*G24,0))-1,$F$44:$F$57)))</f>
      </c>
      <c r="I24" s="9">
        <f>IF(OR(F24="",H24=""),"",IF(IFERROR(AND(ISNUMBER(INDEX($H$13:$H$40,MATCH(E24,$A$13:$A$40,0))),F24&lt;INDEX($H$13:$H$40,MATCH(E24,$A$13:$A$40,0))+IF(INDEX($B$13:$B$40,MATCH(E24,$A$13:$A$40,0))="M",0,1)),FALSE),"Start vor Ende Vorgänger",IF(AND(B24&lt;&gt;"F",COUNTIFS($B$13:$B$40,"F",$F$13:$F$40,"&lt;="&amp;H24,$H$13:$H$40,"&gt;="&amp;F24)&gt;0),"Ferien im Zeitraum","")))</f>
      </c>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row>
    <row r="25" ht="18" customHeight="1" spans="1:35" x14ac:dyDescent="0.25">
      <c r="A25" s="8">
        <v>10</v>
      </c>
      <c r="B25" s="9" t="s">
        <v>48</v>
      </c>
      <c r="C25" s="9" t="s">
        <v>57</v>
      </c>
      <c r="D25" s="9"/>
      <c r="E25" s="8"/>
      <c r="F25" s="10"/>
      <c r="G25" s="8"/>
      <c r="H25" s="10">
        <f>IF(OR(F25="",G25=""),"",IF(G25=0,F25,WORKDAY(F25,MAX(1,ROUND(5*G25,0))-1,$F$44:$F$57)))</f>
      </c>
      <c r="I25" s="9">
        <f>IF(OR(F25="",H25=""),"",IF(IFERROR(AND(ISNUMBER(INDEX($H$13:$H$40,MATCH(E25,$A$13:$A$40,0))),F25&lt;INDEX($H$13:$H$40,MATCH(E25,$A$13:$A$40,0))+IF(INDEX($B$13:$B$40,MATCH(E25,$A$13:$A$40,0))="M",0,1)),FALSE),"Start vor Ende Vorgänger",IF(AND(B25&lt;&gt;"F",COUNTIFS($B$13:$B$40,"F",$F$13:$F$40,"&lt;="&amp;H25,$H$13:$H$40,"&gt;="&amp;F25)&gt;0),"Ferien im Zeitraum","")))</f>
      </c>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row>
    <row r="26" ht="18" customHeight="1" spans="1:35" x14ac:dyDescent="0.25">
      <c r="A26" s="8">
        <v>11</v>
      </c>
      <c r="B26" s="9" t="s">
        <v>48</v>
      </c>
      <c r="C26" s="9" t="s">
        <v>58</v>
      </c>
      <c r="D26" s="9"/>
      <c r="E26" s="8"/>
      <c r="F26" s="10"/>
      <c r="G26" s="8"/>
      <c r="H26" s="10">
        <f>IF(OR(F26="",G26=""),"",IF(G26=0,F26,WORKDAY(F26,MAX(1,ROUND(5*G26,0))-1,$F$44:$F$57)))</f>
      </c>
      <c r="I26" s="9">
        <f>IF(OR(F26="",H26=""),"",IF(IFERROR(AND(ISNUMBER(INDEX($H$13:$H$40,MATCH(E26,$A$13:$A$40,0))),F26&lt;INDEX($H$13:$H$40,MATCH(E26,$A$13:$A$40,0))+IF(INDEX($B$13:$B$40,MATCH(E26,$A$13:$A$40,0))="M",0,1)),FALSE),"Start vor Ende Vorgänger",IF(AND(B26&lt;&gt;"F",COUNTIFS($B$13:$B$40,"F",$F$13:$F$40,"&lt;="&amp;H26,$H$13:$H$40,"&gt;="&amp;F26)&gt;0),"Ferien im Zeitraum","")))</f>
      </c>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row>
    <row r="27" ht="18" customHeight="1" spans="1:35" x14ac:dyDescent="0.25">
      <c r="A27" s="8">
        <v>12</v>
      </c>
      <c r="B27" s="9" t="s">
        <v>48</v>
      </c>
      <c r="C27" s="9" t="s">
        <v>59</v>
      </c>
      <c r="D27" s="9"/>
      <c r="E27" s="8"/>
      <c r="F27" s="10"/>
      <c r="G27" s="8"/>
      <c r="H27" s="10">
        <f>IF(OR(F27="",G27=""),"",IF(G27=0,F27,WORKDAY(F27,MAX(1,ROUND(5*G27,0))-1,$F$44:$F$57)))</f>
      </c>
      <c r="I27" s="9">
        <f>IF(OR(F27="",H27=""),"",IF(IFERROR(AND(ISNUMBER(INDEX($H$13:$H$40,MATCH(E27,$A$13:$A$40,0))),F27&lt;INDEX($H$13:$H$40,MATCH(E27,$A$13:$A$40,0))+IF(INDEX($B$13:$B$40,MATCH(E27,$A$13:$A$40,0))="M",0,1)),FALSE),"Start vor Ende Vorgänger",IF(AND(B27&lt;&gt;"F",COUNTIFS($B$13:$B$40,"F",$F$13:$F$40,"&lt;="&amp;H27,$H$13:$H$40,"&gt;="&amp;F27)&gt;0),"Ferien im Zeitraum","")))</f>
      </c>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row>
    <row r="28" ht="18" customHeight="1" spans="1:35" x14ac:dyDescent="0.25">
      <c r="A28" s="8">
        <v>13</v>
      </c>
      <c r="B28" s="9" t="s">
        <v>48</v>
      </c>
      <c r="C28" s="9" t="s">
        <v>60</v>
      </c>
      <c r="D28" s="9"/>
      <c r="E28" s="8"/>
      <c r="F28" s="10"/>
      <c r="G28" s="8"/>
      <c r="H28" s="10">
        <f>IF(OR(F28="",G28=""),"",IF(G28=0,F28,WORKDAY(F28,MAX(1,ROUND(5*G28,0))-1,$F$44:$F$57)))</f>
      </c>
      <c r="I28" s="9">
        <f>IF(OR(F28="",H28=""),"",IF(IFERROR(AND(ISNUMBER(INDEX($H$13:$H$40,MATCH(E28,$A$13:$A$40,0))),F28&lt;INDEX($H$13:$H$40,MATCH(E28,$A$13:$A$40,0))+IF(INDEX($B$13:$B$40,MATCH(E28,$A$13:$A$40,0))="M",0,1)),FALSE),"Start vor Ende Vorgänger",IF(AND(B28&lt;&gt;"F",COUNTIFS($B$13:$B$40,"F",$F$13:$F$40,"&lt;="&amp;H28,$H$13:$H$40,"&gt;="&amp;F28)&gt;0),"Ferien im Zeitraum","")))</f>
      </c>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row>
    <row r="29" ht="18" customHeight="1" spans="1:35" x14ac:dyDescent="0.25">
      <c r="A29" s="8">
        <v>14</v>
      </c>
      <c r="B29" s="9" t="s">
        <v>48</v>
      </c>
      <c r="C29" s="9" t="s">
        <v>61</v>
      </c>
      <c r="D29" s="9"/>
      <c r="E29" s="8"/>
      <c r="F29" s="10"/>
      <c r="G29" s="8"/>
      <c r="H29" s="10">
        <f>IF(OR(F29="",G29=""),"",IF(G29=0,F29,WORKDAY(F29,MAX(1,ROUND(5*G29,0))-1,$F$44:$F$57)))</f>
      </c>
      <c r="I29" s="9">
        <f>IF(OR(F29="",H29=""),"",IF(IFERROR(AND(ISNUMBER(INDEX($H$13:$H$40,MATCH(E29,$A$13:$A$40,0))),F29&lt;INDEX($H$13:$H$40,MATCH(E29,$A$13:$A$40,0))+IF(INDEX($B$13:$B$40,MATCH(E29,$A$13:$A$40,0))="M",0,1)),FALSE),"Start vor Ende Vorgänger",IF(AND(B29&lt;&gt;"F",COUNTIFS($B$13:$B$40,"F",$F$13:$F$40,"&lt;="&amp;H29,$H$13:$H$40,"&gt;="&amp;F29)&gt;0),"Ferien im Zeitraum","")))</f>
      </c>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row>
    <row r="30" ht="18" customHeight="1" spans="1:35" x14ac:dyDescent="0.25">
      <c r="A30" s="8">
        <v>15</v>
      </c>
      <c r="B30" s="9" t="s">
        <v>48</v>
      </c>
      <c r="C30" s="9" t="s">
        <v>62</v>
      </c>
      <c r="D30" s="9"/>
      <c r="E30" s="8"/>
      <c r="F30" s="10"/>
      <c r="G30" s="8"/>
      <c r="H30" s="10">
        <f>IF(OR(F30="",G30=""),"",IF(G30=0,F30,WORKDAY(F30,MAX(1,ROUND(5*G30,0))-1,$F$44:$F$57)))</f>
      </c>
      <c r="I30" s="9">
        <f>IF(OR(F30="",H30=""),"",IF(IFERROR(AND(ISNUMBER(INDEX($H$13:$H$40,MATCH(E30,$A$13:$A$40,0))),F30&lt;INDEX($H$13:$H$40,MATCH(E30,$A$13:$A$40,0))+IF(INDEX($B$13:$B$40,MATCH(E30,$A$13:$A$40,0))="M",0,1)),FALSE),"Start vor Ende Vorgänger",IF(AND(B30&lt;&gt;"F",COUNTIFS($B$13:$B$40,"F",$F$13:$F$40,"&lt;="&amp;H30,$H$13:$H$40,"&gt;="&amp;F30)&gt;0),"Ferien im Zeitraum","")))</f>
      </c>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row>
    <row r="31" ht="18" customHeight="1" spans="1:35" x14ac:dyDescent="0.25">
      <c r="A31" s="8">
        <v>16</v>
      </c>
      <c r="B31" s="9" t="s">
        <v>48</v>
      </c>
      <c r="C31" s="9" t="s">
        <v>63</v>
      </c>
      <c r="D31" s="9"/>
      <c r="E31" s="8"/>
      <c r="F31" s="10"/>
      <c r="G31" s="8"/>
      <c r="H31" s="10">
        <f>IF(OR(F31="",G31=""),"",IF(G31=0,F31,WORKDAY(F31,MAX(1,ROUND(5*G31,0))-1,$F$44:$F$57)))</f>
      </c>
      <c r="I31" s="9">
        <f>IF(OR(F31="",H31=""),"",IF(IFERROR(AND(ISNUMBER(INDEX($H$13:$H$40,MATCH(E31,$A$13:$A$40,0))),F31&lt;INDEX($H$13:$H$40,MATCH(E31,$A$13:$A$40,0))+IF(INDEX($B$13:$B$40,MATCH(E31,$A$13:$A$40,0))="M",0,1)),FALSE),"Start vor Ende Vorgänger",IF(AND(B31&lt;&gt;"F",COUNTIFS($B$13:$B$40,"F",$F$13:$F$40,"&lt;="&amp;H31,$H$13:$H$40,"&gt;="&amp;F31)&gt;0),"Ferien im Zeitraum","")))</f>
      </c>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row>
    <row r="32" ht="18" customHeight="1" spans="1:35" x14ac:dyDescent="0.25">
      <c r="A32" s="8">
        <v>17</v>
      </c>
      <c r="B32" s="9" t="s">
        <v>48</v>
      </c>
      <c r="C32" s="9" t="s">
        <v>64</v>
      </c>
      <c r="D32" s="9"/>
      <c r="E32" s="8"/>
      <c r="F32" s="10"/>
      <c r="G32" s="8"/>
      <c r="H32" s="10">
        <f>IF(OR(F32="",G32=""),"",IF(G32=0,F32,WORKDAY(F32,MAX(1,ROUND(5*G32,0))-1,$F$44:$F$57)))</f>
      </c>
      <c r="I32" s="9">
        <f>IF(OR(F32="",H32=""),"",IF(IFERROR(AND(ISNUMBER(INDEX($H$13:$H$40,MATCH(E32,$A$13:$A$40,0))),F32&lt;INDEX($H$13:$H$40,MATCH(E32,$A$13:$A$40,0))+IF(INDEX($B$13:$B$40,MATCH(E32,$A$13:$A$40,0))="M",0,1)),FALSE),"Start vor Ende Vorgänger",IF(AND(B32&lt;&gt;"F",COUNTIFS($B$13:$B$40,"F",$F$13:$F$40,"&lt;="&amp;H32,$H$13:$H$40,"&gt;="&amp;F32)&gt;0),"Ferien im Zeitraum","")))</f>
      </c>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row>
    <row r="33" ht="18" customHeight="1" spans="1:35" x14ac:dyDescent="0.25">
      <c r="A33" s="8">
        <v>18</v>
      </c>
      <c r="B33" s="9" t="s">
        <v>46</v>
      </c>
      <c r="C33" s="9" t="s">
        <v>65</v>
      </c>
      <c r="D33" s="9"/>
      <c r="E33" s="8"/>
      <c r="F33" s="10"/>
      <c r="G33" s="8"/>
      <c r="H33" s="10">
        <f>IF(OR(F33="",G33=""),"",IF(G33=0,F33,WORKDAY(F33,MAX(1,ROUND(5*G33,0))-1,$F$44:$F$57)))</f>
      </c>
      <c r="I33" s="9">
        <f>IF(OR(F33="",H33=""),"",IF(IFERROR(AND(ISNUMBER(INDEX($H$13:$H$40,MATCH(E33,$A$13:$A$40,0))),F33&lt;INDEX($H$13:$H$40,MATCH(E33,$A$13:$A$40,0))+IF(INDEX($B$13:$B$40,MATCH(E33,$A$13:$A$40,0))="M",0,1)),FALSE),"Start vor Ende Vorgänger",IF(AND(B33&lt;&gt;"F",COUNTIFS($B$13:$B$40,"F",$F$13:$F$40,"&lt;="&amp;H33,$H$13:$H$40,"&gt;="&amp;F33)&gt;0),"Ferien im Zeitraum","")))</f>
      </c>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row>
    <row r="34" ht="18" customHeight="1" spans="1:35" x14ac:dyDescent="0.25">
      <c r="A34" s="8">
        <v>19</v>
      </c>
      <c r="B34" s="9" t="s">
        <v>66</v>
      </c>
      <c r="C34" s="9" t="s">
        <v>67</v>
      </c>
      <c r="D34" s="9"/>
      <c r="E34" s="8"/>
      <c r="F34" s="10"/>
      <c r="G34" s="8"/>
      <c r="H34" s="10">
        <f>IF(OR(F34="",G34=""),"",IF(G34=0,F34,WORKDAY(F34,MAX(1,ROUND(5*G34,0))-1,$F$44:$F$57)))</f>
      </c>
      <c r="I34" s="9">
        <f>IF(OR(F34="",H34=""),"",IF(IFERROR(AND(ISNUMBER(INDEX($H$13:$H$40,MATCH(E34,$A$13:$A$40,0))),F34&lt;INDEX($H$13:$H$40,MATCH(E34,$A$13:$A$40,0))+IF(INDEX($B$13:$B$40,MATCH(E34,$A$13:$A$40,0))="M",0,1)),FALSE),"Start vor Ende Vorgänger",IF(AND(B34&lt;&gt;"F",COUNTIFS($B$13:$B$40,"F",$F$13:$F$40,"&lt;="&amp;H34,$H$13:$H$40,"&gt;="&amp;F34)&gt;0),"Ferien im Zeitraum","")))</f>
      </c>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row>
    <row r="35" ht="18" customHeight="1" spans="1:35" x14ac:dyDescent="0.25">
      <c r="A35" s="8">
        <v>20</v>
      </c>
      <c r="B35" s="9" t="s">
        <v>48</v>
      </c>
      <c r="C35" s="9"/>
      <c r="D35" s="9"/>
      <c r="E35" s="8"/>
      <c r="F35" s="10"/>
      <c r="G35" s="8"/>
      <c r="H35" s="10">
        <f>IF(OR(F35="",G35=""),"",IF(G35=0,F35,WORKDAY(F35,MAX(1,ROUND(5*G35,0))-1,$F$44:$F$57)))</f>
      </c>
      <c r="I35" s="9">
        <f>IF(OR(F35="",H35=""),"",IF(IFERROR(AND(ISNUMBER(INDEX($H$13:$H$40,MATCH(E35,$A$13:$A$40,0))),F35&lt;INDEX($H$13:$H$40,MATCH(E35,$A$13:$A$40,0))+IF(INDEX($B$13:$B$40,MATCH(E35,$A$13:$A$40,0))="M",0,1)),FALSE),"Start vor Ende Vorgänger",IF(AND(B35&lt;&gt;"F",COUNTIFS($B$13:$B$40,"F",$F$13:$F$40,"&lt;="&amp;H35,$H$13:$H$40,"&gt;="&amp;F35)&gt;0),"Ferien im Zeitraum","")))</f>
      </c>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row>
    <row r="36" ht="18" customHeight="1" spans="1:35" x14ac:dyDescent="0.25">
      <c r="A36" s="8">
        <v>21</v>
      </c>
      <c r="B36" s="9" t="s">
        <v>48</v>
      </c>
      <c r="C36" s="9"/>
      <c r="D36" s="9"/>
      <c r="E36" s="8"/>
      <c r="F36" s="10"/>
      <c r="G36" s="8"/>
      <c r="H36" s="10">
        <f>IF(OR(F36="",G36=""),"",IF(G36=0,F36,WORKDAY(F36,MAX(1,ROUND(5*G36,0))-1,$F$44:$F$57)))</f>
      </c>
      <c r="I36" s="9">
        <f>IF(OR(F36="",H36=""),"",IF(IFERROR(AND(ISNUMBER(INDEX($H$13:$H$40,MATCH(E36,$A$13:$A$40,0))),F36&lt;INDEX($H$13:$H$40,MATCH(E36,$A$13:$A$40,0))+IF(INDEX($B$13:$B$40,MATCH(E36,$A$13:$A$40,0))="M",0,1)),FALSE),"Start vor Ende Vorgänger",IF(AND(B36&lt;&gt;"F",COUNTIFS($B$13:$B$40,"F",$F$13:$F$40,"&lt;="&amp;H36,$H$13:$H$40,"&gt;="&amp;F36)&gt;0),"Ferien im Zeitraum","")))</f>
      </c>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row>
    <row r="37" ht="18" customHeight="1" spans="1:35" x14ac:dyDescent="0.25">
      <c r="A37" s="8">
        <v>22</v>
      </c>
      <c r="B37" s="9" t="s">
        <v>48</v>
      </c>
      <c r="C37" s="9"/>
      <c r="D37" s="9"/>
      <c r="E37" s="8"/>
      <c r="F37" s="10"/>
      <c r="G37" s="8"/>
      <c r="H37" s="10">
        <f>IF(OR(F37="",G37=""),"",IF(G37=0,F37,WORKDAY(F37,MAX(1,ROUND(5*G37,0))-1,$F$44:$F$57)))</f>
      </c>
      <c r="I37" s="9">
        <f>IF(OR(F37="",H37=""),"",IF(IFERROR(AND(ISNUMBER(INDEX($H$13:$H$40,MATCH(E37,$A$13:$A$40,0))),F37&lt;INDEX($H$13:$H$40,MATCH(E37,$A$13:$A$40,0))+IF(INDEX($B$13:$B$40,MATCH(E37,$A$13:$A$40,0))="M",0,1)),FALSE),"Start vor Ende Vorgänger",IF(AND(B37&lt;&gt;"F",COUNTIFS($B$13:$B$40,"F",$F$13:$F$40,"&lt;="&amp;H37,$H$13:$H$40,"&gt;="&amp;F37)&gt;0),"Ferien im Zeitraum","")))</f>
      </c>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row>
    <row r="38" ht="18" customHeight="1" spans="1:35" x14ac:dyDescent="0.25">
      <c r="A38" s="8">
        <v>23</v>
      </c>
      <c r="B38" s="9" t="s">
        <v>48</v>
      </c>
      <c r="C38" s="9"/>
      <c r="D38" s="9"/>
      <c r="E38" s="8"/>
      <c r="F38" s="10"/>
      <c r="G38" s="8"/>
      <c r="H38" s="10">
        <f>IF(OR(F38="",G38=""),"",IF(G38=0,F38,WORKDAY(F38,MAX(1,ROUND(5*G38,0))-1,$F$44:$F$57)))</f>
      </c>
      <c r="I38" s="9">
        <f>IF(OR(F38="",H38=""),"",IF(IFERROR(AND(ISNUMBER(INDEX($H$13:$H$40,MATCH(E38,$A$13:$A$40,0))),F38&lt;INDEX($H$13:$H$40,MATCH(E38,$A$13:$A$40,0))+IF(INDEX($B$13:$B$40,MATCH(E38,$A$13:$A$40,0))="M",0,1)),FALSE),"Start vor Ende Vorgänger",IF(AND(B38&lt;&gt;"F",COUNTIFS($B$13:$B$40,"F",$F$13:$F$40,"&lt;="&amp;H38,$H$13:$H$40,"&gt;="&amp;F38)&gt;0),"Ferien im Zeitraum","")))</f>
      </c>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row>
    <row r="39" ht="18" customHeight="1" spans="1:35" x14ac:dyDescent="0.25">
      <c r="A39" s="8">
        <v>24</v>
      </c>
      <c r="B39" s="9" t="s">
        <v>48</v>
      </c>
      <c r="C39" s="9"/>
      <c r="D39" s="9"/>
      <c r="E39" s="8"/>
      <c r="F39" s="10"/>
      <c r="G39" s="8"/>
      <c r="H39" s="10">
        <f>IF(OR(F39="",G39=""),"",IF(G39=0,F39,WORKDAY(F39,MAX(1,ROUND(5*G39,0))-1,$F$44:$F$57)))</f>
      </c>
      <c r="I39" s="9">
        <f>IF(OR(F39="",H39=""),"",IF(IFERROR(AND(ISNUMBER(INDEX($H$13:$H$40,MATCH(E39,$A$13:$A$40,0))),F39&lt;INDEX($H$13:$H$40,MATCH(E39,$A$13:$A$40,0))+IF(INDEX($B$13:$B$40,MATCH(E39,$A$13:$A$40,0))="M",0,1)),FALSE),"Start vor Ende Vorgänger",IF(AND(B39&lt;&gt;"F",COUNTIFS($B$13:$B$40,"F",$F$13:$F$40,"&lt;="&amp;H39,$H$13:$H$40,"&gt;="&amp;F39)&gt;0),"Ferien im Zeitraum","")))</f>
      </c>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row>
    <row r="40" ht="18" customHeight="1" spans="1:35" x14ac:dyDescent="0.25">
      <c r="A40" s="8">
        <v>25</v>
      </c>
      <c r="B40" s="9" t="s">
        <v>48</v>
      </c>
      <c r="C40" s="9"/>
      <c r="D40" s="9"/>
      <c r="E40" s="8"/>
      <c r="F40" s="10"/>
      <c r="G40" s="8"/>
      <c r="H40" s="10">
        <f>IF(OR(F40="",G40=""),"",IF(G40=0,F40,WORKDAY(F40,MAX(1,ROUND(5*G40,0))-1,$F$44:$F$57)))</f>
      </c>
      <c r="I40" s="9">
        <f>IF(OR(F40="",H40=""),"",IF(IFERROR(AND(ISNUMBER(INDEX($H$13:$H$40,MATCH(E40,$A$13:$A$40,0))),F40&lt;INDEX($H$13:$H$40,MATCH(E40,$A$13:$A$40,0))+IF(INDEX($B$13:$B$40,MATCH(E40,$A$13:$A$40,0))="M",0,1)),FALSE),"Start vor Ende Vorgänger",IF(AND(B40&lt;&gt;"F",COUNTIFS($B$13:$B$40,"F",$F$13:$F$40,"&lt;="&amp;H40,$H$13:$H$40,"&gt;="&amp;F40)&gt;0),"Ferien im Zeitraum","")))</f>
      </c>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row>
    <row r="42" spans="1:1" x14ac:dyDescent="0.25">
      <c r="A42" s="6" t="s">
        <v>68</v>
      </c>
    </row>
    <row r="43" spans="1:6" x14ac:dyDescent="0.25">
      <c r="A43" s="7" t="s">
        <v>8</v>
      </c>
      <c r="B43" s="7" t="s">
        <v>69</v>
      </c>
      <c r="C43" s="7" t="s">
        <v>70</v>
      </c>
      <c r="D43" s="7" t="s">
        <v>71</v>
      </c>
      <c r="E43" s="7" t="s">
        <v>72</v>
      </c>
      <c r="F43" s="7" t="s">
        <v>73</v>
      </c>
    </row>
    <row r="44" ht="18" customHeight="1" spans="1:6" x14ac:dyDescent="0.25">
      <c r="A44" s="8">
        <v>1</v>
      </c>
      <c r="B44" s="9"/>
      <c r="C44" s="9"/>
      <c r="D44" s="9"/>
      <c r="E44" s="9">
        <f>IF(F44="","",CHOOSE(WEEKDAY(F44,2),"Mo","Di","Mi","Do","Fr","Sa","So"))</f>
      </c>
      <c r="F44" s="10"/>
    </row>
    <row r="45" ht="18" customHeight="1" spans="1:6" x14ac:dyDescent="0.25">
      <c r="A45" s="8">
        <v>2</v>
      </c>
      <c r="B45" s="9"/>
      <c r="C45" s="9"/>
      <c r="D45" s="9"/>
      <c r="E45" s="9">
        <f>IF(F45="","",CHOOSE(WEEKDAY(F45,2),"Mo","Di","Mi","Do","Fr","Sa","So"))</f>
      </c>
      <c r="F45" s="10"/>
    </row>
    <row r="46" ht="18" customHeight="1" spans="1:6" x14ac:dyDescent="0.25">
      <c r="A46" s="8">
        <v>3</v>
      </c>
      <c r="B46" s="9"/>
      <c r="C46" s="9"/>
      <c r="D46" s="9"/>
      <c r="E46" s="9">
        <f>IF(F46="","",CHOOSE(WEEKDAY(F46,2),"Mo","Di","Mi","Do","Fr","Sa","So"))</f>
      </c>
      <c r="F46" s="10"/>
    </row>
    <row r="47" ht="18" customHeight="1" spans="1:6" x14ac:dyDescent="0.25">
      <c r="A47" s="8">
        <v>4</v>
      </c>
      <c r="B47" s="9"/>
      <c r="C47" s="9"/>
      <c r="D47" s="9"/>
      <c r="E47" s="9">
        <f>IF(F47="","",CHOOSE(WEEKDAY(F47,2),"Mo","Di","Mi","Do","Fr","Sa","So"))</f>
      </c>
      <c r="F47" s="10"/>
    </row>
    <row r="48" ht="18" customHeight="1" spans="1:6" x14ac:dyDescent="0.25">
      <c r="A48" s="8">
        <v>5</v>
      </c>
      <c r="B48" s="9"/>
      <c r="C48" s="9"/>
      <c r="D48" s="9"/>
      <c r="E48" s="9">
        <f>IF(F48="","",CHOOSE(WEEKDAY(F48,2),"Mo","Di","Mi","Do","Fr","Sa","So"))</f>
      </c>
      <c r="F48" s="10"/>
    </row>
    <row r="49" ht="18" customHeight="1" spans="1:6" x14ac:dyDescent="0.25">
      <c r="A49" s="8">
        <v>6</v>
      </c>
      <c r="B49" s="9"/>
      <c r="C49" s="9"/>
      <c r="D49" s="9"/>
      <c r="E49" s="9">
        <f>IF(F49="","",CHOOSE(WEEKDAY(F49,2),"Mo","Di","Mi","Do","Fr","Sa","So"))</f>
      </c>
      <c r="F49" s="10"/>
    </row>
    <row r="50" ht="18" customHeight="1" spans="1:6" x14ac:dyDescent="0.25">
      <c r="A50" s="8">
        <v>7</v>
      </c>
      <c r="B50" s="9"/>
      <c r="C50" s="9"/>
      <c r="D50" s="9"/>
      <c r="E50" s="9">
        <f>IF(F50="","",CHOOSE(WEEKDAY(F50,2),"Mo","Di","Mi","Do","Fr","Sa","So"))</f>
      </c>
      <c r="F50" s="10"/>
    </row>
    <row r="51" ht="18" customHeight="1" spans="1:6" x14ac:dyDescent="0.25">
      <c r="A51" s="8">
        <v>8</v>
      </c>
      <c r="B51" s="9"/>
      <c r="C51" s="9"/>
      <c r="D51" s="9"/>
      <c r="E51" s="9">
        <f>IF(F51="","",CHOOSE(WEEKDAY(F51,2),"Mo","Di","Mi","Do","Fr","Sa","So"))</f>
      </c>
      <c r="F51" s="10"/>
    </row>
    <row r="52" ht="18" customHeight="1" spans="1:6" x14ac:dyDescent="0.25">
      <c r="A52" s="8">
        <v>9</v>
      </c>
      <c r="B52" s="9"/>
      <c r="C52" s="9"/>
      <c r="D52" s="9"/>
      <c r="E52" s="9">
        <f>IF(F52="","",CHOOSE(WEEKDAY(F52,2),"Mo","Di","Mi","Do","Fr","Sa","So"))</f>
      </c>
      <c r="F52" s="10"/>
    </row>
    <row r="53" ht="18" customHeight="1" spans="1:6" x14ac:dyDescent="0.25">
      <c r="A53" s="8">
        <v>10</v>
      </c>
      <c r="B53" s="9"/>
      <c r="C53" s="9"/>
      <c r="D53" s="9"/>
      <c r="E53" s="9">
        <f>IF(F53="","",CHOOSE(WEEKDAY(F53,2),"Mo","Di","Mi","Do","Fr","Sa","So"))</f>
      </c>
      <c r="F53" s="10"/>
    </row>
    <row r="54" ht="18" customHeight="1" spans="1:6" x14ac:dyDescent="0.25">
      <c r="A54" s="8">
        <v>11</v>
      </c>
      <c r="B54" s="9"/>
      <c r="C54" s="9"/>
      <c r="D54" s="9"/>
      <c r="E54" s="9">
        <f>IF(F54="","",CHOOSE(WEEKDAY(F54,2),"Mo","Di","Mi","Do","Fr","Sa","So"))</f>
      </c>
      <c r="F54" s="10"/>
    </row>
    <row r="55" ht="18" customHeight="1" spans="1:6" x14ac:dyDescent="0.25">
      <c r="A55" s="8">
        <v>12</v>
      </c>
      <c r="B55" s="9"/>
      <c r="C55" s="9"/>
      <c r="D55" s="9"/>
      <c r="E55" s="9">
        <f>IF(F55="","",CHOOSE(WEEKDAY(F55,2),"Mo","Di","Mi","Do","Fr","Sa","So"))</f>
      </c>
      <c r="F55" s="10"/>
    </row>
    <row r="56" ht="18" customHeight="1" spans="1:6" x14ac:dyDescent="0.25">
      <c r="A56" s="8">
        <v>13</v>
      </c>
      <c r="B56" s="9"/>
      <c r="C56" s="9"/>
      <c r="D56" s="9"/>
      <c r="E56" s="9">
        <f>IF(F56="","",CHOOSE(WEEKDAY(F56,2),"Mo","Di","Mi","Do","Fr","Sa","So"))</f>
      </c>
      <c r="F56" s="10"/>
    </row>
    <row r="57" ht="18" customHeight="1" spans="1:6" x14ac:dyDescent="0.25">
      <c r="A57" s="8">
        <v>14</v>
      </c>
      <c r="B57" s="9"/>
      <c r="C57" s="9"/>
      <c r="D57" s="9"/>
      <c r="E57" s="9">
        <f>IF(F57="","",CHOOSE(WEEKDAY(F57,2),"Mo","Di","Mi","Do","Fr","Sa","So"))</f>
      </c>
      <c r="F57" s="10"/>
    </row>
    <row r="59" spans="1:1" x14ac:dyDescent="0.25">
      <c r="A59" s="6" t="s">
        <v>74</v>
      </c>
    </row>
    <row r="60" spans="1:9" x14ac:dyDescent="0.25">
      <c r="A60" s="7" t="s">
        <v>75</v>
      </c>
      <c r="B60" s="7" t="s">
        <v>76</v>
      </c>
      <c r="C60" s="7" t="s">
        <v>77</v>
      </c>
      <c r="D60" s="7" t="s">
        <v>78</v>
      </c>
      <c r="E60" s="7" t="s">
        <v>79</v>
      </c>
      <c r="F60" s="7" t="s">
        <v>80</v>
      </c>
      <c r="G60" s="7" t="s">
        <v>81</v>
      </c>
      <c r="H60" s="7" t="s">
        <v>82</v>
      </c>
      <c r="I60" s="7" t="s">
        <v>16</v>
      </c>
    </row>
    <row r="61" ht="18" customHeight="1" spans="1:9" x14ac:dyDescent="0.25">
      <c r="A61" s="8">
        <v>1</v>
      </c>
      <c r="B61" s="8"/>
      <c r="C61" s="9"/>
      <c r="D61" s="9"/>
      <c r="E61" s="9"/>
      <c r="F61" s="10"/>
      <c r="G61" s="8"/>
      <c r="H61" s="10">
        <f>IF(OR(F61="",G61=""),"",WORKDAY(F61,ROUND(5*G61,0),$F$44:$F$57))</f>
      </c>
      <c r="I61" s="9">
        <f>IF(OR(H61="",B61=""),"",IFERROR(IF(H61&gt;=INDEX($F$13:$F$40,MATCH(B61,$A$13:$A$40,0)),"zu spät für Vorgang",""),""))</f>
      </c>
    </row>
    <row r="62" ht="18" customHeight="1" spans="1:9" x14ac:dyDescent="0.25">
      <c r="A62" s="8">
        <v>2</v>
      </c>
      <c r="B62" s="8"/>
      <c r="C62" s="9"/>
      <c r="D62" s="9"/>
      <c r="E62" s="9"/>
      <c r="F62" s="10"/>
      <c r="G62" s="8"/>
      <c r="H62" s="10">
        <f>IF(OR(F62="",G62=""),"",WORKDAY(F62,ROUND(5*G62,0),$F$44:$F$57))</f>
      </c>
      <c r="I62" s="9">
        <f>IF(OR(H62="",B62=""),"",IFERROR(IF(H62&gt;=INDEX($F$13:$F$40,MATCH(B62,$A$13:$A$40,0)),"zu spät für Vorgang",""),""))</f>
      </c>
    </row>
    <row r="63" ht="18" customHeight="1" spans="1:9" x14ac:dyDescent="0.25">
      <c r="A63" s="8">
        <v>3</v>
      </c>
      <c r="B63" s="8"/>
      <c r="C63" s="9"/>
      <c r="D63" s="9"/>
      <c r="E63" s="9"/>
      <c r="F63" s="10"/>
      <c r="G63" s="8"/>
      <c r="H63" s="10">
        <f>IF(OR(F63="",G63=""),"",WORKDAY(F63,ROUND(5*G63,0),$F$44:$F$57))</f>
      </c>
      <c r="I63" s="9">
        <f>IF(OR(H63="",B63=""),"",IFERROR(IF(H63&gt;=INDEX($F$13:$F$40,MATCH(B63,$A$13:$A$40,0)),"zu spät für Vorgang",""),""))</f>
      </c>
    </row>
    <row r="64" ht="18" customHeight="1" spans="1:9" x14ac:dyDescent="0.25">
      <c r="A64" s="8">
        <v>4</v>
      </c>
      <c r="B64" s="8"/>
      <c r="C64" s="9"/>
      <c r="D64" s="9"/>
      <c r="E64" s="9"/>
      <c r="F64" s="10"/>
      <c r="G64" s="8"/>
      <c r="H64" s="10">
        <f>IF(OR(F64="",G64=""),"",WORKDAY(F64,ROUND(5*G64,0),$F$44:$F$57))</f>
      </c>
      <c r="I64" s="9">
        <f>IF(OR(H64="",B64=""),"",IFERROR(IF(H64&gt;=INDEX($F$13:$F$40,MATCH(B64,$A$13:$A$40,0)),"zu spät für Vorgang",""),""))</f>
      </c>
    </row>
    <row r="65" ht="18" customHeight="1" spans="1:9" x14ac:dyDescent="0.25">
      <c r="A65" s="8">
        <v>5</v>
      </c>
      <c r="B65" s="8"/>
      <c r="C65" s="9"/>
      <c r="D65" s="9"/>
      <c r="E65" s="9"/>
      <c r="F65" s="10"/>
      <c r="G65" s="8"/>
      <c r="H65" s="10">
        <f>IF(OR(F65="",G65=""),"",WORKDAY(F65,ROUND(5*G65,0),$F$44:$F$57))</f>
      </c>
      <c r="I65" s="9">
        <f>IF(OR(H65="",B65=""),"",IFERROR(IF(H65&gt;=INDEX($F$13:$F$40,MATCH(B65,$A$13:$A$40,0)),"zu spät für Vorgang",""),""))</f>
      </c>
    </row>
    <row r="66" ht="18" customHeight="1" spans="1:9" x14ac:dyDescent="0.25">
      <c r="A66" s="8">
        <v>6</v>
      </c>
      <c r="B66" s="8"/>
      <c r="C66" s="9"/>
      <c r="D66" s="9"/>
      <c r="E66" s="9"/>
      <c r="F66" s="10"/>
      <c r="G66" s="8"/>
      <c r="H66" s="10">
        <f>IF(OR(F66="",G66=""),"",WORKDAY(F66,ROUND(5*G66,0),$F$44:$F$57))</f>
      </c>
      <c r="I66" s="9">
        <f>IF(OR(H66="",B66=""),"",IFERROR(IF(H66&gt;=INDEX($F$13:$F$40,MATCH(B66,$A$13:$A$40,0)),"zu spät für Vorgang",""),""))</f>
      </c>
    </row>
    <row r="67" ht="18" customHeight="1" spans="1:9" x14ac:dyDescent="0.25">
      <c r="A67" s="8">
        <v>7</v>
      </c>
      <c r="B67" s="8"/>
      <c r="C67" s="9"/>
      <c r="D67" s="9"/>
      <c r="E67" s="9"/>
      <c r="F67" s="10"/>
      <c r="G67" s="8"/>
      <c r="H67" s="10">
        <f>IF(OR(F67="",G67=""),"",WORKDAY(F67,ROUND(5*G67,0),$F$44:$F$57))</f>
      </c>
      <c r="I67" s="9">
        <f>IF(OR(H67="",B67=""),"",IFERROR(IF(H67&gt;=INDEX($F$13:$F$40,MATCH(B67,$A$13:$A$40,0)),"zu spät für Vorgang",""),""))</f>
      </c>
    </row>
    <row r="68" ht="18" customHeight="1" spans="1:9" x14ac:dyDescent="0.25">
      <c r="A68" s="8">
        <v>8</v>
      </c>
      <c r="B68" s="8"/>
      <c r="C68" s="9"/>
      <c r="D68" s="9"/>
      <c r="E68" s="9"/>
      <c r="F68" s="10"/>
      <c r="G68" s="8"/>
      <c r="H68" s="10">
        <f>IF(OR(F68="",G68=""),"",WORKDAY(F68,ROUND(5*G68,0),$F$44:$F$57))</f>
      </c>
      <c r="I68" s="9">
        <f>IF(OR(H68="",B68=""),"",IFERROR(IF(H68&gt;=INDEX($F$13:$F$40,MATCH(B68,$A$13:$A$40,0)),"zu spät für Vorgang",""),""))</f>
      </c>
    </row>
    <row r="69" ht="18" customHeight="1" spans="1:9" x14ac:dyDescent="0.25">
      <c r="A69" s="8">
        <v>9</v>
      </c>
      <c r="B69" s="8"/>
      <c r="C69" s="9"/>
      <c r="D69" s="9"/>
      <c r="E69" s="9"/>
      <c r="F69" s="10"/>
      <c r="G69" s="8"/>
      <c r="H69" s="10">
        <f>IF(OR(F69="",G69=""),"",WORKDAY(F69,ROUND(5*G69,0),$F$44:$F$57))</f>
      </c>
      <c r="I69" s="9">
        <f>IF(OR(H69="",B69=""),"",IFERROR(IF(H69&gt;=INDEX($F$13:$F$40,MATCH(B69,$A$13:$A$40,0)),"zu spät für Vorgang",""),""))</f>
      </c>
    </row>
    <row r="70" ht="18" customHeight="1" spans="1:9" x14ac:dyDescent="0.25">
      <c r="A70" s="8">
        <v>10</v>
      </c>
      <c r="B70" s="8"/>
      <c r="C70" s="9"/>
      <c r="D70" s="9"/>
      <c r="E70" s="9"/>
      <c r="F70" s="10"/>
      <c r="G70" s="8"/>
      <c r="H70" s="10">
        <f>IF(OR(F70="",G70=""),"",WORKDAY(F70,ROUND(5*G70,0),$F$44:$F$57))</f>
      </c>
      <c r="I70" s="9">
        <f>IF(OR(H70="",B70=""),"",IFERROR(IF(H70&gt;=INDEX($F$13:$F$40,MATCH(B70,$A$13:$A$40,0)),"zu spät für Vorgang",""),""))</f>
      </c>
    </row>
    <row r="72" spans="1:1" x14ac:dyDescent="0.25">
      <c r="A72" s="6" t="s">
        <v>83</v>
      </c>
    </row>
    <row r="73" ht="20" customHeight="1" spans="1:35" x14ac:dyDescent="0.25">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row>
    <row r="74" ht="20" customHeight="1" spans="1:35" x14ac:dyDescent="0.25">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row>
    <row r="75" ht="20" customHeight="1" spans="1:35" x14ac:dyDescent="0.25">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row>
    <row r="76" ht="20" customHeight="1" spans="1:35" x14ac:dyDescent="0.25">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row>
    <row r="78" spans="1:35" x14ac:dyDescent="0.25">
      <c r="A78" s="12" t="s">
        <v>84</v>
      </c>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row>
    <row r="79" spans="1:35" x14ac:dyDescent="0.25">
      <c r="A79" s="12" t="s">
        <v>85</v>
      </c>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row>
    <row r="80" spans="1:35" x14ac:dyDescent="0.25">
      <c r="A80" s="13" t="s">
        <v>86</v>
      </c>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row>
  </sheetData>
  <mergeCells count="17">
    <mergeCell ref="A2:AI2"/>
    <mergeCell ref="A4:C4"/>
    <mergeCell ref="D4:AI4"/>
    <mergeCell ref="A5:C5"/>
    <mergeCell ref="D5:AI5"/>
    <mergeCell ref="A6:C6"/>
    <mergeCell ref="D6:AI6"/>
    <mergeCell ref="A7:C7"/>
    <mergeCell ref="D7:AI7"/>
    <mergeCell ref="A9:AI9"/>
    <mergeCell ref="A73:AI73"/>
    <mergeCell ref="A74:AI74"/>
    <mergeCell ref="A75:AI75"/>
    <mergeCell ref="A76:AI76"/>
    <mergeCell ref="A78:AI78"/>
    <mergeCell ref="A79:AI79"/>
    <mergeCell ref="A80:AI80"/>
  </mergeCells>
  <conditionalFormatting sqref="J14:AI15">
    <cfRule type="expression" dxfId="0" priority="1">
      <formula>AND(ISNUMBER(J$15),TODAY()&gt;=J$15,TODAY()&lt;=J$15+6)</formula>
    </cfRule>
  </conditionalFormatting>
  <conditionalFormatting sqref="J14:AI15">
    <cfRule type="expression" dxfId="1" priority="2">
      <formula>AND(ISNUMBER(J$15),COUNTIFS($F$44:$F$57,"&gt;="&amp;J$15,$F$44:$F$57,"&lt;="&amp;J$15+6)&gt;0)</formula>
    </cfRule>
  </conditionalFormatting>
  <conditionalFormatting sqref="J16:AI40">
    <cfRule type="expression" dxfId="2" priority="3">
      <formula>AND($B16="M",ISNUMBER($F16),ISNUMBER(J$15),J$15&lt;=$F16,J$15+6&gt;=$F16)</formula>
    </cfRule>
  </conditionalFormatting>
  <conditionalFormatting sqref="J16:AI40">
    <cfRule type="expression" dxfId="3" priority="4">
      <formula>AND($B16="F",ISNUMBER($F16),ISNUMBER($H16),ISNUMBER(J$15),J$15&lt;=$H16,J$15+6&gt;=$F16)</formula>
    </cfRule>
  </conditionalFormatting>
  <conditionalFormatting sqref="J16:AI40">
    <cfRule type="expression" dxfId="4" priority="5">
      <formula>AND($B16&lt;&gt;"M",$B16&lt;&gt;"F",ISNUMBER($F16),ISNUMBER($H16),ISNUMBER(J$15),J$15&lt;=$H16,J$15+6&gt;=$F16)</formula>
    </cfRule>
  </conditionalFormatting>
  <pageMargins left="0.6" right="0.6" top="0.6" bottom="0.8" header="0.3" footer="0.3"/>
  <pageSetup paperSize="8" orientation="landscape" horizontalDpi="4294967295" verticalDpi="4294967295" scale="100" fitToWidth="1" fitToHeight="0"/>
  <headerFooter>
    <oddFooter>&amp;L&amp;8Vorlage von baunex.ch – digital in der Baunex-App&amp;R&amp;8Seite &amp;P von &amp;N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Bauzeitenplan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Baunex (baunex.ch)</dc:creator>
  <dc:title>Bauzeitenplan / Terminplan Baustelle</dc:title>
  <dc:subject/>
  <dc:description/>
  <cp:keywords/>
  <cp:category/>
  <cp:lastModifiedBy>Baunex</cp:lastModifiedBy>
  <dcterms:created xsi:type="dcterms:W3CDTF">2026-01-01T00:00:00Z</dcterms:created>
  <dcterms:modified xsi:type="dcterms:W3CDTF">2026-01-01T00:00:00Z</dcterms:modified>
</cp:coreProperties>
</file>