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lanning chantier" state="visible" r:id="rId4"/>
  </sheets>
  <definedNames>
    <definedName name="_xlnm.Print_Area" localSheetId="0">'Planning chantier'!$A1:$T87</definedName>
  </definedNames>
  <calcPr calcId="171027"/>
</workbook>
</file>

<file path=xl/sharedStrings.xml><?xml version="1.0" encoding="utf-8"?>
<sst xmlns="http://schemas.openxmlformats.org/spreadsheetml/2006/main" count="84" uniqueCount="82">
  <si>
    <t>Planning de chantier (Gantt)</t>
  </si>
  <si>
    <t>Planning des travaux sur 12 semaines : une ligne par lot ou tâche, début, fin et dépendance. Excel calcule les jours ouvrables (jours fériés déduits) et coche les semaines concernées.</t>
  </si>
  <si>
    <t>Entreprise</t>
  </si>
  <si>
    <t>Chantier / objet</t>
  </si>
  <si>
    <t>Maître d’ouvrage / direction des travaux</t>
  </si>
  <si>
    <t>N° d’affaire</t>
  </si>
  <si>
    <t>Établi par</t>
  </si>
  <si>
    <t>Version / date de mise à jour</t>
  </si>
  <si>
    <t>Début du planning</t>
  </si>
  <si>
    <t>Lundi de la semaine S1 (date)</t>
  </si>
  <si>
    <t>Canton du chantier (jours fériés)</t>
  </si>
  <si>
    <t>Horaire de travail (h/jour)</t>
  </si>
  <si>
    <t>Jours fériés et fermetures (canton du chantier)</t>
  </si>
  <si>
    <t>Date</t>
  </si>
  <si>
    <t>Jour férié / fermeture (vacances du bâtiment, pont)</t>
  </si>
  <si>
    <t>Mode d’emploi : saisissez le lundi de la semaine S1, puis le début et la fin de chaque tâche (dates). Excel calcule les jours ouvrables du lundi au vendredi en déduisant les dates du tableau des jours fériés, et marque chaque semaine touchée d’un carré plein (sur le PDF : noircissez les cases à la main). «Préd.» (prédécesseur) : numéro de la tâche qui doit être terminée avant ; «%» : avancement. Le jour férié qui compte est celui du lieu du chantier, pas celui du siège de l’entreprise.</t>
  </si>
  <si>
    <t>Planning des travaux</t>
  </si>
  <si>
    <t>N°</t>
  </si>
  <si>
    <t>Lot / tâche</t>
  </si>
  <si>
    <t>Entreprise / équipe</t>
  </si>
  <si>
    <t>Début</t>
  </si>
  <si>
    <t>Fin</t>
  </si>
  <si>
    <t>Jours</t>
  </si>
  <si>
    <t>Préd.</t>
  </si>
  <si>
    <t>%</t>
  </si>
  <si>
    <t>S1</t>
  </si>
  <si>
    <t>S2</t>
  </si>
  <si>
    <t>S3</t>
  </si>
  <si>
    <t>S4</t>
  </si>
  <si>
    <t>S5</t>
  </si>
  <si>
    <t>S6</t>
  </si>
  <si>
    <t>S7</t>
  </si>
  <si>
    <t>S8</t>
  </si>
  <si>
    <t>S9</t>
  </si>
  <si>
    <t>S10</t>
  </si>
  <si>
    <t>S11</t>
  </si>
  <si>
    <t>S12</t>
  </si>
  <si>
    <t>Installation de chantier</t>
  </si>
  <si>
    <t>Démolition, dégagement</t>
  </si>
  <si>
    <t>Terrassement, fouilles</t>
  </si>
  <si>
    <t>Fondations, radier</t>
  </si>
  <si>
    <t>Maçonnerie, béton armé</t>
  </si>
  <si>
    <t>Charpente, couverture, ferblanterie</t>
  </si>
  <si>
    <t>Fenêtres (hors d’eau, hors d’air)</t>
  </si>
  <si>
    <t>Électricité – 1re étape</t>
  </si>
  <si>
    <t>Sanitaire – 1re étape (conduites)</t>
  </si>
  <si>
    <t>Chauffage, ventilation</t>
  </si>
  <si>
    <t>Chapes (+ temps de séchage)</t>
  </si>
  <si>
    <t>Plâtrerie, cloisons</t>
  </si>
  <si>
    <t>Menuiserie intérieure</t>
  </si>
  <si>
    <t>Carrelage, faïence</t>
  </si>
  <si>
    <t>Peinture</t>
  </si>
  <si>
    <t>Revêtements de sol</t>
  </si>
  <si>
    <t>Élec., sanitaire – 2e étape</t>
  </si>
  <si>
    <t>Nettoyage de fin de chantier</t>
  </si>
  <si>
    <t>Réception de l’ouvrage</t>
  </si>
  <si>
    <t>Levée des défauts</t>
  </si>
  <si>
    <t>Jalons</t>
  </si>
  <si>
    <t>Jalon</t>
  </si>
  <si>
    <t>Date prévue</t>
  </si>
  <si>
    <t>Date effective</t>
  </si>
  <si>
    <t>Écart (jours ouvr.)</t>
  </si>
  <si>
    <t>Responsable</t>
  </si>
  <si>
    <t>Début des travaux</t>
  </si>
  <si>
    <t>Hors d’eau, hors d’air</t>
  </si>
  <si>
    <t>Fin du gros œuvre</t>
  </si>
  <si>
    <t>Remise des clés / mise en service</t>
  </si>
  <si>
    <t>Avant de diffuser le planning</t>
  </si>
  <si>
    <t>☐  Délais du contrat d’entreprise et dates imposées par le maître d’ouvrage reportés comme jalons</t>
  </si>
  <si>
    <t>☐  Jours fériés du canton du chantier et vacances du bâtiment saisis</t>
  </si>
  <si>
    <t>☐  Temps de séchage, délais de livraison et autorisations pris en compte</t>
  </si>
  <si>
    <t>☐  Chaque tâche a un responsable (entreprise ou équipe) et une dépendance claire</t>
  </si>
  <si>
    <t>☐  Réserve prévue pour les intempéries sur les travaux extérieurs</t>
  </si>
  <si>
    <t>☐  Version et date de mise à jour indiquées, planning envoyé à tous les intervenants</t>
  </si>
  <si>
    <t>Remarques, hypothèses, modifications</t>
  </si>
  <si>
    <t>Ce planning est un outil de coordination. Les délais contractuels sont ceux du contrat d’entreprise et de ses avenants.</t>
  </si>
  <si>
    <t>Établi par (entreprise)</t>
  </si>
  <si>
    <t>Pris connaissance (direction des travaux)</t>
  </si>
  <si>
    <t>Date, signature</t>
  </si>
  <si>
    <t>Jours ouvrables = lundi à vendredi (fonction NETWORKDAYS / NB.JOURS.OUVRES), moins les dates saisies comme jours fériés. Les jours fériés cantonaux ne sont pas préremplis : ils dépendent du lieu du chantier.</t>
  </si>
  <si>
    <t>Durée maximale de la semaine dans le bâtiment et l’artisanat : 50 heures (art. 9 LTr). Le planning des travaux ne remplace ni le planning des équipes ni l’enregistrement du temps de travail (art. 46 LTr, art. 73 OLT 1).</t>
  </si>
  <si>
    <t>Modèle de baunex.ch – en version numérique dans l'app Baunex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</si>
</sst>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
  </numFmts>
  <fonts count="10" x14ac:knownFonts="1">
    <font>
      <color theme="1"/>
      <family val="2"/>
      <scheme val="minor"/>
      <sz val="11"/>
      <name val="Calibri"/>
    </font>
    <font>
      <b/>
      <color rgb="FF0F172A"/>
      <sz val="16"/>
      <name val="Arial"/>
    </font>
    <font>
      <i/>
      <color rgb="FF64748B"/>
      <sz val="9"/>
      <name val="Arial"/>
    </font>
    <font>
      <color rgb="FF64748B"/>
      <sz val="9"/>
      <name val="Arial"/>
    </font>
    <font>
      <b/>
      <sz val="11"/>
      <name val="Arial"/>
    </font>
    <font>
      <b/>
      <sz val="9"/>
      <name val="Arial"/>
    </font>
    <font>
      <sz val="9"/>
      <name val="Arial"/>
    </font>
    <font>
      <sz val="10"/>
      <name val="Arial"/>
    </font>
    <font>
      <color rgb="FF64748B"/>
      <sz val="8"/>
      <name val="Arial"/>
    </font>
    <font>
      <color rgb="FF64748B"/>
      <sz val="7"/>
      <name val="Arial"/>
    </font>
  </fonts>
  <fills count="3">
    <fill>
      <patternFill patternType="none"/>
    </fill>
    <fill>
      <patternFill patternType="gray125"/>
    </fill>
    <fill>
      <patternFill patternType="solid">
        <fgColor rgb="FFEEF2FF"/>
      </patternFill>
    </fill>
  </fills>
  <borders count="3">
    <border>
      <left/>
      <right/>
      <top/>
      <bottom/>
      <diagonal/>
    </border>
    <border>
      <left/>
      <right/>
      <top/>
      <bottom style="thin">
        <color rgb="FFCBD5E1"/>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6">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0" fillId="0" borderId="1" xfId="0" applyBorder="1"/>
    <xf numFmtId="0" fontId="4" fillId="0" borderId="0" xfId="0" applyFont="1"/>
    <xf numFmtId="0" fontId="5" fillId="2" borderId="2" xfId="0" applyFont="1" applyFill="1" applyBorder="1"/>
    <xf numFmtId="164" fontId="6" fillId="0" borderId="2" xfId="0" applyNumberFormat="1" applyFont="1" applyBorder="1"/>
    <xf numFmtId="0" fontId="6" fillId="0" borderId="2" xfId="0" applyFont="1" applyBorder="1"/>
    <xf numFmtId="165" fontId="6" fillId="0" borderId="2" xfId="0" applyNumberFormat="1" applyFont="1" applyBorder="1"/>
    <xf numFmtId="0" fontId="3" fillId="0" borderId="0" xfId="0" applyFont="1" applyAlignment="1">
      <alignment vertical="top" wrapText="1"/>
    </xf>
    <xf numFmtId="0" fontId="7" fillId="0" borderId="0" xfId="0" applyFont="1"/>
    <xf numFmtId="0" fontId="5" fillId="0" borderId="0" xfId="0" applyFont="1"/>
    <xf numFmtId="0" fontId="8" fillId="0" borderId="0" xfId="0" applyFont="1"/>
    <xf numFmtId="0" fontId="9" fillId="0" borderId="0" xfId="0" applyFont="1" applyAlignment="1">
      <alignment wrapText="1"/>
    </xf>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19</xdr:col>
      <xdr:colOff>0</xdr:colOff>
      <xdr:row>0</xdr:row>
      <xdr:rowOff>0</xdr:rowOff>
    </xdr:from>
    <xdr:ext cx="942975" cy="1714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7"/>
  <sheetViews>
    <sheetView workbookViewId="0" showGridLines="0"/>
  </sheetViews>
  <sheetFormatPr defaultRowHeight="15" outlineLevelRow="0" outlineLevelCol="0" x14ac:dyDescent="55"/>
  <cols>
    <col min="1" max="1" width="30" customWidth="1"/>
    <col min="2" max="2" width="40" customWidth="1"/>
    <col min="3" max="3" width="18" customWidth="1"/>
    <col min="4" max="4" width="14" customWidth="1"/>
    <col min="5" max="5" width="18" customWidth="1"/>
    <col min="6" max="20" width="14" customWidth="1"/>
  </cols>
  <sheetData>
    <row r="1" ht="24" customHeight="1" spans="1:1" x14ac:dyDescent="0.25">
      <c r="A1" s="1" t="s">
        <v>0</v>
      </c>
    </row>
    <row r="2" ht="28" customHeight="1" spans="1:20" x14ac:dyDescent="0.25">
      <c r="A2" s="2" t="s">
        <v>1</v>
      </c>
      <c r="B2" s="2"/>
      <c r="C2" s="2"/>
      <c r="D2" s="2"/>
      <c r="E2" s="2"/>
      <c r="F2" s="2"/>
      <c r="G2" s="2"/>
      <c r="H2" s="2"/>
      <c r="I2" s="2"/>
      <c r="J2" s="2"/>
      <c r="K2" s="2"/>
      <c r="L2" s="2"/>
      <c r="M2" s="2"/>
      <c r="N2" s="2"/>
      <c r="O2" s="2"/>
      <c r="P2" s="2"/>
      <c r="Q2" s="2"/>
      <c r="R2" s="2"/>
      <c r="S2" s="2"/>
      <c r="T2" s="2"/>
    </row>
    <row r="4" ht="20" customHeight="1" spans="1:20" x14ac:dyDescent="0.25">
      <c r="A4" s="3" t="s">
        <v>2</v>
      </c>
      <c r="B4" s="4"/>
      <c r="C4" s="4"/>
      <c r="D4" s="4"/>
      <c r="E4" s="4"/>
      <c r="F4" s="4"/>
      <c r="G4" s="4"/>
      <c r="H4" s="4"/>
      <c r="I4" s="4"/>
      <c r="J4" s="4"/>
      <c r="K4" s="4"/>
      <c r="L4" s="4"/>
      <c r="M4" s="4"/>
      <c r="N4" s="4"/>
      <c r="O4" s="4"/>
      <c r="P4" s="4"/>
      <c r="Q4" s="4"/>
      <c r="R4" s="4"/>
      <c r="S4" s="4"/>
      <c r="T4" s="4"/>
    </row>
    <row r="5" ht="20" customHeight="1" spans="1:20" x14ac:dyDescent="0.25">
      <c r="A5" s="3" t="s">
        <v>3</v>
      </c>
      <c r="B5" s="4"/>
      <c r="C5" s="4"/>
      <c r="D5" s="4"/>
      <c r="E5" s="4"/>
      <c r="F5" s="4"/>
      <c r="G5" s="4"/>
      <c r="H5" s="4"/>
      <c r="I5" s="4"/>
      <c r="J5" s="4"/>
      <c r="K5" s="4"/>
      <c r="L5" s="4"/>
      <c r="M5" s="4"/>
      <c r="N5" s="4"/>
      <c r="O5" s="4"/>
      <c r="P5" s="4"/>
      <c r="Q5" s="4"/>
      <c r="R5" s="4"/>
      <c r="S5" s="4"/>
      <c r="T5" s="4"/>
    </row>
    <row r="6" ht="20" customHeight="1" spans="1:20" x14ac:dyDescent="0.25">
      <c r="A6" s="3" t="s">
        <v>4</v>
      </c>
      <c r="B6" s="4"/>
      <c r="C6" s="4"/>
      <c r="D6" s="4"/>
      <c r="E6" s="4"/>
      <c r="F6" s="4"/>
      <c r="G6" s="4"/>
      <c r="H6" s="4"/>
      <c r="I6" s="4"/>
      <c r="J6" s="4"/>
      <c r="K6" s="4"/>
      <c r="L6" s="4"/>
      <c r="M6" s="4"/>
      <c r="N6" s="4"/>
      <c r="O6" s="4"/>
      <c r="P6" s="4"/>
      <c r="Q6" s="4"/>
      <c r="R6" s="4"/>
      <c r="S6" s="4"/>
      <c r="T6" s="4"/>
    </row>
    <row r="7" ht="20" customHeight="1" spans="1:20" x14ac:dyDescent="0.25">
      <c r="A7" s="3" t="s">
        <v>5</v>
      </c>
      <c r="B7" s="4"/>
      <c r="C7" s="4"/>
      <c r="D7" s="4"/>
      <c r="E7" s="4"/>
      <c r="F7" s="4"/>
      <c r="G7" s="4"/>
      <c r="H7" s="4"/>
      <c r="I7" s="4"/>
      <c r="J7" s="4"/>
      <c r="K7" s="4"/>
      <c r="L7" s="4"/>
      <c r="M7" s="4"/>
      <c r="N7" s="4"/>
      <c r="O7" s="4"/>
      <c r="P7" s="4"/>
      <c r="Q7" s="4"/>
      <c r="R7" s="4"/>
      <c r="S7" s="4"/>
      <c r="T7" s="4"/>
    </row>
    <row r="8" ht="20" customHeight="1" spans="1:20" x14ac:dyDescent="0.25">
      <c r="A8" s="3" t="s">
        <v>6</v>
      </c>
      <c r="B8" s="4"/>
      <c r="C8" s="4"/>
      <c r="D8" s="4"/>
      <c r="E8" s="4"/>
      <c r="F8" s="4"/>
      <c r="G8" s="4"/>
      <c r="H8" s="4"/>
      <c r="I8" s="4"/>
      <c r="J8" s="4"/>
      <c r="K8" s="4"/>
      <c r="L8" s="4"/>
      <c r="M8" s="4"/>
      <c r="N8" s="4"/>
      <c r="O8" s="4"/>
      <c r="P8" s="4"/>
      <c r="Q8" s="4"/>
      <c r="R8" s="4"/>
      <c r="S8" s="4"/>
      <c r="T8" s="4"/>
    </row>
    <row r="9" ht="20" customHeight="1" spans="1:20" x14ac:dyDescent="0.25">
      <c r="A9" s="3" t="s">
        <v>7</v>
      </c>
      <c r="B9" s="4"/>
      <c r="C9" s="4"/>
      <c r="D9" s="4"/>
      <c r="E9" s="4"/>
      <c r="F9" s="4"/>
      <c r="G9" s="4"/>
      <c r="H9" s="4"/>
      <c r="I9" s="4"/>
      <c r="J9" s="4"/>
      <c r="K9" s="4"/>
      <c r="L9" s="4"/>
      <c r="M9" s="4"/>
      <c r="N9" s="4"/>
      <c r="O9" s="4"/>
      <c r="P9" s="4"/>
      <c r="Q9" s="4"/>
      <c r="R9" s="4"/>
      <c r="S9" s="4"/>
      <c r="T9" s="4"/>
    </row>
    <row r="11" spans="1:1" x14ac:dyDescent="0.25">
      <c r="A11" s="5" t="s">
        <v>8</v>
      </c>
    </row>
    <row r="12" spans="1:3" x14ac:dyDescent="0.25">
      <c r="A12" s="6" t="s">
        <v>9</v>
      </c>
      <c r="B12" s="6" t="s">
        <v>10</v>
      </c>
      <c r="C12" s="6" t="s">
        <v>11</v>
      </c>
    </row>
    <row r="13" ht="18" customHeight="1" spans="1:3" x14ac:dyDescent="0.25">
      <c r="A13" s="7"/>
      <c r="B13" s="8"/>
      <c r="C13" s="9"/>
    </row>
    <row r="15" spans="1:1" x14ac:dyDescent="0.25">
      <c r="A15" s="5" t="s">
        <v>12</v>
      </c>
    </row>
    <row r="16" spans="1:2" x14ac:dyDescent="0.25">
      <c r="A16" s="6" t="s">
        <v>13</v>
      </c>
      <c r="B16" s="6" t="s">
        <v>14</v>
      </c>
    </row>
    <row r="17" ht="18" customHeight="1" spans="1:2" x14ac:dyDescent="0.25">
      <c r="A17" s="7"/>
      <c r="B17" s="8"/>
    </row>
    <row r="18" ht="18" customHeight="1" spans="1:2" x14ac:dyDescent="0.25">
      <c r="A18" s="7"/>
      <c r="B18" s="8"/>
    </row>
    <row r="19" ht="18" customHeight="1" spans="1:2" x14ac:dyDescent="0.25">
      <c r="A19" s="7"/>
      <c r="B19" s="8"/>
    </row>
    <row r="20" ht="18" customHeight="1" spans="1:2" x14ac:dyDescent="0.25">
      <c r="A20" s="7"/>
      <c r="B20" s="8"/>
    </row>
    <row r="21" ht="18" customHeight="1" spans="1:2" x14ac:dyDescent="0.25">
      <c r="A21" s="7"/>
      <c r="B21" s="8"/>
    </row>
    <row r="22" ht="18" customHeight="1" spans="1:2" x14ac:dyDescent="0.25">
      <c r="A22" s="7"/>
      <c r="B22" s="8"/>
    </row>
    <row r="23" ht="18" customHeight="1" spans="1:2" x14ac:dyDescent="0.25">
      <c r="A23" s="7"/>
      <c r="B23" s="8"/>
    </row>
    <row r="24" ht="18" customHeight="1" spans="1:2" x14ac:dyDescent="0.25">
      <c r="A24" s="7"/>
      <c r="B24" s="8"/>
    </row>
    <row r="26" ht="65" customHeight="1" spans="1:20" x14ac:dyDescent="0.25">
      <c r="A26" s="10" t="s">
        <v>15</v>
      </c>
      <c r="B26" s="10"/>
      <c r="C26" s="10"/>
      <c r="D26" s="10"/>
      <c r="E26" s="10"/>
      <c r="F26" s="10"/>
      <c r="G26" s="10"/>
      <c r="H26" s="10"/>
      <c r="I26" s="10"/>
      <c r="J26" s="10"/>
      <c r="K26" s="10"/>
      <c r="L26" s="10"/>
      <c r="M26" s="10"/>
      <c r="N26" s="10"/>
      <c r="O26" s="10"/>
      <c r="P26" s="10"/>
      <c r="Q26" s="10"/>
      <c r="R26" s="10"/>
      <c r="S26" s="10"/>
      <c r="T26" s="10"/>
    </row>
    <row r="28" spans="1:1" x14ac:dyDescent="0.25">
      <c r="A28" s="5" t="s">
        <v>16</v>
      </c>
    </row>
    <row r="29" spans="1:20" x14ac:dyDescent="0.25">
      <c r="A29" s="6" t="s">
        <v>17</v>
      </c>
      <c r="B29" s="6" t="s">
        <v>18</v>
      </c>
      <c r="C29" s="6" t="s">
        <v>19</v>
      </c>
      <c r="D29" s="6" t="s">
        <v>20</v>
      </c>
      <c r="E29" s="6" t="s">
        <v>21</v>
      </c>
      <c r="F29" s="6" t="s">
        <v>22</v>
      </c>
      <c r="G29" s="6" t="s">
        <v>23</v>
      </c>
      <c r="H29" s="6" t="s">
        <v>24</v>
      </c>
      <c r="I29" s="6" t="s">
        <v>25</v>
      </c>
      <c r="J29" s="6" t="s">
        <v>26</v>
      </c>
      <c r="K29" s="6" t="s">
        <v>27</v>
      </c>
      <c r="L29" s="6" t="s">
        <v>28</v>
      </c>
      <c r="M29" s="6" t="s">
        <v>29</v>
      </c>
      <c r="N29" s="6" t="s">
        <v>30</v>
      </c>
      <c r="O29" s="6" t="s">
        <v>31</v>
      </c>
      <c r="P29" s="6" t="s">
        <v>32</v>
      </c>
      <c r="Q29" s="6" t="s">
        <v>33</v>
      </c>
      <c r="R29" s="6" t="s">
        <v>34</v>
      </c>
      <c r="S29" s="6" t="s">
        <v>35</v>
      </c>
      <c r="T29" s="6" t="s">
        <v>36</v>
      </c>
    </row>
    <row r="30" ht="18" customHeight="1" spans="1:20" x14ac:dyDescent="0.25">
      <c r="A30" s="9">
        <v>1</v>
      </c>
      <c r="B30" s="8" t="s">
        <v>37</v>
      </c>
      <c r="C30" s="8"/>
      <c r="D30" s="7"/>
      <c r="E30" s="7"/>
      <c r="F30" s="9">
        <f>IF(OR(D30="",E30=""),"",NETWORKDAYS(D30,E30,$A$17:$A$24))</f>
      </c>
      <c r="G30" s="8"/>
      <c r="H30" s="9"/>
      <c r="I30" s="8">
        <f>IF(OR($D30="",$E30="",$A$13=""),"",IF(AND($D30&lt;=$A$13+6,$E30&gt;=$A$13+0),"■",""))</f>
      </c>
      <c r="J30" s="8">
        <f>IF(OR($D30="",$E30="",$A$13=""),"",IF(AND($D30&lt;=$A$13+13,$E30&gt;=$A$13+7),"■",""))</f>
      </c>
      <c r="K30" s="8">
        <f>IF(OR($D30="",$E30="",$A$13=""),"",IF(AND($D30&lt;=$A$13+20,$E30&gt;=$A$13+14),"■",""))</f>
      </c>
      <c r="L30" s="8">
        <f>IF(OR($D30="",$E30="",$A$13=""),"",IF(AND($D30&lt;=$A$13+27,$E30&gt;=$A$13+21),"■",""))</f>
      </c>
      <c r="M30" s="8">
        <f>IF(OR($D30="",$E30="",$A$13=""),"",IF(AND($D30&lt;=$A$13+34,$E30&gt;=$A$13+28),"■",""))</f>
      </c>
      <c r="N30" s="8">
        <f>IF(OR($D30="",$E30="",$A$13=""),"",IF(AND($D30&lt;=$A$13+41,$E30&gt;=$A$13+35),"■",""))</f>
      </c>
      <c r="O30" s="8">
        <f>IF(OR($D30="",$E30="",$A$13=""),"",IF(AND($D30&lt;=$A$13+48,$E30&gt;=$A$13+42),"■",""))</f>
      </c>
      <c r="P30" s="8">
        <f>IF(OR($D30="",$E30="",$A$13=""),"",IF(AND($D30&lt;=$A$13+55,$E30&gt;=$A$13+49),"■",""))</f>
      </c>
      <c r="Q30" s="8">
        <f>IF(OR($D30="",$E30="",$A$13=""),"",IF(AND($D30&lt;=$A$13+62,$E30&gt;=$A$13+56),"■",""))</f>
      </c>
      <c r="R30" s="8">
        <f>IF(OR($D30="",$E30="",$A$13=""),"",IF(AND($D30&lt;=$A$13+69,$E30&gt;=$A$13+63),"■",""))</f>
      </c>
      <c r="S30" s="8">
        <f>IF(OR($D30="",$E30="",$A$13=""),"",IF(AND($D30&lt;=$A$13+76,$E30&gt;=$A$13+70),"■",""))</f>
      </c>
      <c r="T30" s="8">
        <f>IF(OR($D30="",$E30="",$A$13=""),"",IF(AND($D30&lt;=$A$13+83,$E30&gt;=$A$13+77),"■",""))</f>
      </c>
    </row>
    <row r="31" ht="18" customHeight="1" spans="1:20" x14ac:dyDescent="0.25">
      <c r="A31" s="9">
        <v>2</v>
      </c>
      <c r="B31" s="8" t="s">
        <v>38</v>
      </c>
      <c r="C31" s="8"/>
      <c r="D31" s="7"/>
      <c r="E31" s="7"/>
      <c r="F31" s="9">
        <f>IF(OR(D31="",E31=""),"",NETWORKDAYS(D31,E31,$A$17:$A$24))</f>
      </c>
      <c r="G31" s="8"/>
      <c r="H31" s="9"/>
      <c r="I31" s="8">
        <f>IF(OR($D31="",$E31="",$A$13=""),"",IF(AND($D31&lt;=$A$13+6,$E31&gt;=$A$13+0),"■",""))</f>
      </c>
      <c r="J31" s="8">
        <f>IF(OR($D31="",$E31="",$A$13=""),"",IF(AND($D31&lt;=$A$13+13,$E31&gt;=$A$13+7),"■",""))</f>
      </c>
      <c r="K31" s="8">
        <f>IF(OR($D31="",$E31="",$A$13=""),"",IF(AND($D31&lt;=$A$13+20,$E31&gt;=$A$13+14),"■",""))</f>
      </c>
      <c r="L31" s="8">
        <f>IF(OR($D31="",$E31="",$A$13=""),"",IF(AND($D31&lt;=$A$13+27,$E31&gt;=$A$13+21),"■",""))</f>
      </c>
      <c r="M31" s="8">
        <f>IF(OR($D31="",$E31="",$A$13=""),"",IF(AND($D31&lt;=$A$13+34,$E31&gt;=$A$13+28),"■",""))</f>
      </c>
      <c r="N31" s="8">
        <f>IF(OR($D31="",$E31="",$A$13=""),"",IF(AND($D31&lt;=$A$13+41,$E31&gt;=$A$13+35),"■",""))</f>
      </c>
      <c r="O31" s="8">
        <f>IF(OR($D31="",$E31="",$A$13=""),"",IF(AND($D31&lt;=$A$13+48,$E31&gt;=$A$13+42),"■",""))</f>
      </c>
      <c r="P31" s="8">
        <f>IF(OR($D31="",$E31="",$A$13=""),"",IF(AND($D31&lt;=$A$13+55,$E31&gt;=$A$13+49),"■",""))</f>
      </c>
      <c r="Q31" s="8">
        <f>IF(OR($D31="",$E31="",$A$13=""),"",IF(AND($D31&lt;=$A$13+62,$E31&gt;=$A$13+56),"■",""))</f>
      </c>
      <c r="R31" s="8">
        <f>IF(OR($D31="",$E31="",$A$13=""),"",IF(AND($D31&lt;=$A$13+69,$E31&gt;=$A$13+63),"■",""))</f>
      </c>
      <c r="S31" s="8">
        <f>IF(OR($D31="",$E31="",$A$13=""),"",IF(AND($D31&lt;=$A$13+76,$E31&gt;=$A$13+70),"■",""))</f>
      </c>
      <c r="T31" s="8">
        <f>IF(OR($D31="",$E31="",$A$13=""),"",IF(AND($D31&lt;=$A$13+83,$E31&gt;=$A$13+77),"■",""))</f>
      </c>
    </row>
    <row r="32" ht="18" customHeight="1" spans="1:20" x14ac:dyDescent="0.25">
      <c r="A32" s="9">
        <v>3</v>
      </c>
      <c r="B32" s="8" t="s">
        <v>39</v>
      </c>
      <c r="C32" s="8"/>
      <c r="D32" s="7"/>
      <c r="E32" s="7"/>
      <c r="F32" s="9">
        <f>IF(OR(D32="",E32=""),"",NETWORKDAYS(D32,E32,$A$17:$A$24))</f>
      </c>
      <c r="G32" s="8"/>
      <c r="H32" s="9"/>
      <c r="I32" s="8">
        <f>IF(OR($D32="",$E32="",$A$13=""),"",IF(AND($D32&lt;=$A$13+6,$E32&gt;=$A$13+0),"■",""))</f>
      </c>
      <c r="J32" s="8">
        <f>IF(OR($D32="",$E32="",$A$13=""),"",IF(AND($D32&lt;=$A$13+13,$E32&gt;=$A$13+7),"■",""))</f>
      </c>
      <c r="K32" s="8">
        <f>IF(OR($D32="",$E32="",$A$13=""),"",IF(AND($D32&lt;=$A$13+20,$E32&gt;=$A$13+14),"■",""))</f>
      </c>
      <c r="L32" s="8">
        <f>IF(OR($D32="",$E32="",$A$13=""),"",IF(AND($D32&lt;=$A$13+27,$E32&gt;=$A$13+21),"■",""))</f>
      </c>
      <c r="M32" s="8">
        <f>IF(OR($D32="",$E32="",$A$13=""),"",IF(AND($D32&lt;=$A$13+34,$E32&gt;=$A$13+28),"■",""))</f>
      </c>
      <c r="N32" s="8">
        <f>IF(OR($D32="",$E32="",$A$13=""),"",IF(AND($D32&lt;=$A$13+41,$E32&gt;=$A$13+35),"■",""))</f>
      </c>
      <c r="O32" s="8">
        <f>IF(OR($D32="",$E32="",$A$13=""),"",IF(AND($D32&lt;=$A$13+48,$E32&gt;=$A$13+42),"■",""))</f>
      </c>
      <c r="P32" s="8">
        <f>IF(OR($D32="",$E32="",$A$13=""),"",IF(AND($D32&lt;=$A$13+55,$E32&gt;=$A$13+49),"■",""))</f>
      </c>
      <c r="Q32" s="8">
        <f>IF(OR($D32="",$E32="",$A$13=""),"",IF(AND($D32&lt;=$A$13+62,$E32&gt;=$A$13+56),"■",""))</f>
      </c>
      <c r="R32" s="8">
        <f>IF(OR($D32="",$E32="",$A$13=""),"",IF(AND($D32&lt;=$A$13+69,$E32&gt;=$A$13+63),"■",""))</f>
      </c>
      <c r="S32" s="8">
        <f>IF(OR($D32="",$E32="",$A$13=""),"",IF(AND($D32&lt;=$A$13+76,$E32&gt;=$A$13+70),"■",""))</f>
      </c>
      <c r="T32" s="8">
        <f>IF(OR($D32="",$E32="",$A$13=""),"",IF(AND($D32&lt;=$A$13+83,$E32&gt;=$A$13+77),"■",""))</f>
      </c>
    </row>
    <row r="33" ht="18" customHeight="1" spans="1:20" x14ac:dyDescent="0.25">
      <c r="A33" s="9">
        <v>4</v>
      </c>
      <c r="B33" s="8" t="s">
        <v>40</v>
      </c>
      <c r="C33" s="8"/>
      <c r="D33" s="7"/>
      <c r="E33" s="7"/>
      <c r="F33" s="9">
        <f>IF(OR(D33="",E33=""),"",NETWORKDAYS(D33,E33,$A$17:$A$24))</f>
      </c>
      <c r="G33" s="8"/>
      <c r="H33" s="9"/>
      <c r="I33" s="8">
        <f>IF(OR($D33="",$E33="",$A$13=""),"",IF(AND($D33&lt;=$A$13+6,$E33&gt;=$A$13+0),"■",""))</f>
      </c>
      <c r="J33" s="8">
        <f>IF(OR($D33="",$E33="",$A$13=""),"",IF(AND($D33&lt;=$A$13+13,$E33&gt;=$A$13+7),"■",""))</f>
      </c>
      <c r="K33" s="8">
        <f>IF(OR($D33="",$E33="",$A$13=""),"",IF(AND($D33&lt;=$A$13+20,$E33&gt;=$A$13+14),"■",""))</f>
      </c>
      <c r="L33" s="8">
        <f>IF(OR($D33="",$E33="",$A$13=""),"",IF(AND($D33&lt;=$A$13+27,$E33&gt;=$A$13+21),"■",""))</f>
      </c>
      <c r="M33" s="8">
        <f>IF(OR($D33="",$E33="",$A$13=""),"",IF(AND($D33&lt;=$A$13+34,$E33&gt;=$A$13+28),"■",""))</f>
      </c>
      <c r="N33" s="8">
        <f>IF(OR($D33="",$E33="",$A$13=""),"",IF(AND($D33&lt;=$A$13+41,$E33&gt;=$A$13+35),"■",""))</f>
      </c>
      <c r="O33" s="8">
        <f>IF(OR($D33="",$E33="",$A$13=""),"",IF(AND($D33&lt;=$A$13+48,$E33&gt;=$A$13+42),"■",""))</f>
      </c>
      <c r="P33" s="8">
        <f>IF(OR($D33="",$E33="",$A$13=""),"",IF(AND($D33&lt;=$A$13+55,$E33&gt;=$A$13+49),"■",""))</f>
      </c>
      <c r="Q33" s="8">
        <f>IF(OR($D33="",$E33="",$A$13=""),"",IF(AND($D33&lt;=$A$13+62,$E33&gt;=$A$13+56),"■",""))</f>
      </c>
      <c r="R33" s="8">
        <f>IF(OR($D33="",$E33="",$A$13=""),"",IF(AND($D33&lt;=$A$13+69,$E33&gt;=$A$13+63),"■",""))</f>
      </c>
      <c r="S33" s="8">
        <f>IF(OR($D33="",$E33="",$A$13=""),"",IF(AND($D33&lt;=$A$13+76,$E33&gt;=$A$13+70),"■",""))</f>
      </c>
      <c r="T33" s="8">
        <f>IF(OR($D33="",$E33="",$A$13=""),"",IF(AND($D33&lt;=$A$13+83,$E33&gt;=$A$13+77),"■",""))</f>
      </c>
    </row>
    <row r="34" ht="18" customHeight="1" spans="1:20" x14ac:dyDescent="0.25">
      <c r="A34" s="9">
        <v>5</v>
      </c>
      <c r="B34" s="8" t="s">
        <v>41</v>
      </c>
      <c r="C34" s="8"/>
      <c r="D34" s="7"/>
      <c r="E34" s="7"/>
      <c r="F34" s="9">
        <f>IF(OR(D34="",E34=""),"",NETWORKDAYS(D34,E34,$A$17:$A$24))</f>
      </c>
      <c r="G34" s="8"/>
      <c r="H34" s="9"/>
      <c r="I34" s="8">
        <f>IF(OR($D34="",$E34="",$A$13=""),"",IF(AND($D34&lt;=$A$13+6,$E34&gt;=$A$13+0),"■",""))</f>
      </c>
      <c r="J34" s="8">
        <f>IF(OR($D34="",$E34="",$A$13=""),"",IF(AND($D34&lt;=$A$13+13,$E34&gt;=$A$13+7),"■",""))</f>
      </c>
      <c r="K34" s="8">
        <f>IF(OR($D34="",$E34="",$A$13=""),"",IF(AND($D34&lt;=$A$13+20,$E34&gt;=$A$13+14),"■",""))</f>
      </c>
      <c r="L34" s="8">
        <f>IF(OR($D34="",$E34="",$A$13=""),"",IF(AND($D34&lt;=$A$13+27,$E34&gt;=$A$13+21),"■",""))</f>
      </c>
      <c r="M34" s="8">
        <f>IF(OR($D34="",$E34="",$A$13=""),"",IF(AND($D34&lt;=$A$13+34,$E34&gt;=$A$13+28),"■",""))</f>
      </c>
      <c r="N34" s="8">
        <f>IF(OR($D34="",$E34="",$A$13=""),"",IF(AND($D34&lt;=$A$13+41,$E34&gt;=$A$13+35),"■",""))</f>
      </c>
      <c r="O34" s="8">
        <f>IF(OR($D34="",$E34="",$A$13=""),"",IF(AND($D34&lt;=$A$13+48,$E34&gt;=$A$13+42),"■",""))</f>
      </c>
      <c r="P34" s="8">
        <f>IF(OR($D34="",$E34="",$A$13=""),"",IF(AND($D34&lt;=$A$13+55,$E34&gt;=$A$13+49),"■",""))</f>
      </c>
      <c r="Q34" s="8">
        <f>IF(OR($D34="",$E34="",$A$13=""),"",IF(AND($D34&lt;=$A$13+62,$E34&gt;=$A$13+56),"■",""))</f>
      </c>
      <c r="R34" s="8">
        <f>IF(OR($D34="",$E34="",$A$13=""),"",IF(AND($D34&lt;=$A$13+69,$E34&gt;=$A$13+63),"■",""))</f>
      </c>
      <c r="S34" s="8">
        <f>IF(OR($D34="",$E34="",$A$13=""),"",IF(AND($D34&lt;=$A$13+76,$E34&gt;=$A$13+70),"■",""))</f>
      </c>
      <c r="T34" s="8">
        <f>IF(OR($D34="",$E34="",$A$13=""),"",IF(AND($D34&lt;=$A$13+83,$E34&gt;=$A$13+77),"■",""))</f>
      </c>
    </row>
    <row r="35" ht="18" customHeight="1" spans="1:20" x14ac:dyDescent="0.25">
      <c r="A35" s="9">
        <v>6</v>
      </c>
      <c r="B35" s="8" t="s">
        <v>42</v>
      </c>
      <c r="C35" s="8"/>
      <c r="D35" s="7"/>
      <c r="E35" s="7"/>
      <c r="F35" s="9">
        <f>IF(OR(D35="",E35=""),"",NETWORKDAYS(D35,E35,$A$17:$A$24))</f>
      </c>
      <c r="G35" s="8"/>
      <c r="H35" s="9"/>
      <c r="I35" s="8">
        <f>IF(OR($D35="",$E35="",$A$13=""),"",IF(AND($D35&lt;=$A$13+6,$E35&gt;=$A$13+0),"■",""))</f>
      </c>
      <c r="J35" s="8">
        <f>IF(OR($D35="",$E35="",$A$13=""),"",IF(AND($D35&lt;=$A$13+13,$E35&gt;=$A$13+7),"■",""))</f>
      </c>
      <c r="K35" s="8">
        <f>IF(OR($D35="",$E35="",$A$13=""),"",IF(AND($D35&lt;=$A$13+20,$E35&gt;=$A$13+14),"■",""))</f>
      </c>
      <c r="L35" s="8">
        <f>IF(OR($D35="",$E35="",$A$13=""),"",IF(AND($D35&lt;=$A$13+27,$E35&gt;=$A$13+21),"■",""))</f>
      </c>
      <c r="M35" s="8">
        <f>IF(OR($D35="",$E35="",$A$13=""),"",IF(AND($D35&lt;=$A$13+34,$E35&gt;=$A$13+28),"■",""))</f>
      </c>
      <c r="N35" s="8">
        <f>IF(OR($D35="",$E35="",$A$13=""),"",IF(AND($D35&lt;=$A$13+41,$E35&gt;=$A$13+35),"■",""))</f>
      </c>
      <c r="O35" s="8">
        <f>IF(OR($D35="",$E35="",$A$13=""),"",IF(AND($D35&lt;=$A$13+48,$E35&gt;=$A$13+42),"■",""))</f>
      </c>
      <c r="P35" s="8">
        <f>IF(OR($D35="",$E35="",$A$13=""),"",IF(AND($D35&lt;=$A$13+55,$E35&gt;=$A$13+49),"■",""))</f>
      </c>
      <c r="Q35" s="8">
        <f>IF(OR($D35="",$E35="",$A$13=""),"",IF(AND($D35&lt;=$A$13+62,$E35&gt;=$A$13+56),"■",""))</f>
      </c>
      <c r="R35" s="8">
        <f>IF(OR($D35="",$E35="",$A$13=""),"",IF(AND($D35&lt;=$A$13+69,$E35&gt;=$A$13+63),"■",""))</f>
      </c>
      <c r="S35" s="8">
        <f>IF(OR($D35="",$E35="",$A$13=""),"",IF(AND($D35&lt;=$A$13+76,$E35&gt;=$A$13+70),"■",""))</f>
      </c>
      <c r="T35" s="8">
        <f>IF(OR($D35="",$E35="",$A$13=""),"",IF(AND($D35&lt;=$A$13+83,$E35&gt;=$A$13+77),"■",""))</f>
      </c>
    </row>
    <row r="36" ht="18" customHeight="1" spans="1:20" x14ac:dyDescent="0.25">
      <c r="A36" s="9">
        <v>7</v>
      </c>
      <c r="B36" s="8" t="s">
        <v>43</v>
      </c>
      <c r="C36" s="8"/>
      <c r="D36" s="7"/>
      <c r="E36" s="7"/>
      <c r="F36" s="9">
        <f>IF(OR(D36="",E36=""),"",NETWORKDAYS(D36,E36,$A$17:$A$24))</f>
      </c>
      <c r="G36" s="8"/>
      <c r="H36" s="9"/>
      <c r="I36" s="8">
        <f>IF(OR($D36="",$E36="",$A$13=""),"",IF(AND($D36&lt;=$A$13+6,$E36&gt;=$A$13+0),"■",""))</f>
      </c>
      <c r="J36" s="8">
        <f>IF(OR($D36="",$E36="",$A$13=""),"",IF(AND($D36&lt;=$A$13+13,$E36&gt;=$A$13+7),"■",""))</f>
      </c>
      <c r="K36" s="8">
        <f>IF(OR($D36="",$E36="",$A$13=""),"",IF(AND($D36&lt;=$A$13+20,$E36&gt;=$A$13+14),"■",""))</f>
      </c>
      <c r="L36" s="8">
        <f>IF(OR($D36="",$E36="",$A$13=""),"",IF(AND($D36&lt;=$A$13+27,$E36&gt;=$A$13+21),"■",""))</f>
      </c>
      <c r="M36" s="8">
        <f>IF(OR($D36="",$E36="",$A$13=""),"",IF(AND($D36&lt;=$A$13+34,$E36&gt;=$A$13+28),"■",""))</f>
      </c>
      <c r="N36" s="8">
        <f>IF(OR($D36="",$E36="",$A$13=""),"",IF(AND($D36&lt;=$A$13+41,$E36&gt;=$A$13+35),"■",""))</f>
      </c>
      <c r="O36" s="8">
        <f>IF(OR($D36="",$E36="",$A$13=""),"",IF(AND($D36&lt;=$A$13+48,$E36&gt;=$A$13+42),"■",""))</f>
      </c>
      <c r="P36" s="8">
        <f>IF(OR($D36="",$E36="",$A$13=""),"",IF(AND($D36&lt;=$A$13+55,$E36&gt;=$A$13+49),"■",""))</f>
      </c>
      <c r="Q36" s="8">
        <f>IF(OR($D36="",$E36="",$A$13=""),"",IF(AND($D36&lt;=$A$13+62,$E36&gt;=$A$13+56),"■",""))</f>
      </c>
      <c r="R36" s="8">
        <f>IF(OR($D36="",$E36="",$A$13=""),"",IF(AND($D36&lt;=$A$13+69,$E36&gt;=$A$13+63),"■",""))</f>
      </c>
      <c r="S36" s="8">
        <f>IF(OR($D36="",$E36="",$A$13=""),"",IF(AND($D36&lt;=$A$13+76,$E36&gt;=$A$13+70),"■",""))</f>
      </c>
      <c r="T36" s="8">
        <f>IF(OR($D36="",$E36="",$A$13=""),"",IF(AND($D36&lt;=$A$13+83,$E36&gt;=$A$13+77),"■",""))</f>
      </c>
    </row>
    <row r="37" ht="18" customHeight="1" spans="1:20" x14ac:dyDescent="0.25">
      <c r="A37" s="9">
        <v>8</v>
      </c>
      <c r="B37" s="8" t="s">
        <v>44</v>
      </c>
      <c r="C37" s="8"/>
      <c r="D37" s="7"/>
      <c r="E37" s="7"/>
      <c r="F37" s="9">
        <f>IF(OR(D37="",E37=""),"",NETWORKDAYS(D37,E37,$A$17:$A$24))</f>
      </c>
      <c r="G37" s="8"/>
      <c r="H37" s="9"/>
      <c r="I37" s="8">
        <f>IF(OR($D37="",$E37="",$A$13=""),"",IF(AND($D37&lt;=$A$13+6,$E37&gt;=$A$13+0),"■",""))</f>
      </c>
      <c r="J37" s="8">
        <f>IF(OR($D37="",$E37="",$A$13=""),"",IF(AND($D37&lt;=$A$13+13,$E37&gt;=$A$13+7),"■",""))</f>
      </c>
      <c r="K37" s="8">
        <f>IF(OR($D37="",$E37="",$A$13=""),"",IF(AND($D37&lt;=$A$13+20,$E37&gt;=$A$13+14),"■",""))</f>
      </c>
      <c r="L37" s="8">
        <f>IF(OR($D37="",$E37="",$A$13=""),"",IF(AND($D37&lt;=$A$13+27,$E37&gt;=$A$13+21),"■",""))</f>
      </c>
      <c r="M37" s="8">
        <f>IF(OR($D37="",$E37="",$A$13=""),"",IF(AND($D37&lt;=$A$13+34,$E37&gt;=$A$13+28),"■",""))</f>
      </c>
      <c r="N37" s="8">
        <f>IF(OR($D37="",$E37="",$A$13=""),"",IF(AND($D37&lt;=$A$13+41,$E37&gt;=$A$13+35),"■",""))</f>
      </c>
      <c r="O37" s="8">
        <f>IF(OR($D37="",$E37="",$A$13=""),"",IF(AND($D37&lt;=$A$13+48,$E37&gt;=$A$13+42),"■",""))</f>
      </c>
      <c r="P37" s="8">
        <f>IF(OR($D37="",$E37="",$A$13=""),"",IF(AND($D37&lt;=$A$13+55,$E37&gt;=$A$13+49),"■",""))</f>
      </c>
      <c r="Q37" s="8">
        <f>IF(OR($D37="",$E37="",$A$13=""),"",IF(AND($D37&lt;=$A$13+62,$E37&gt;=$A$13+56),"■",""))</f>
      </c>
      <c r="R37" s="8">
        <f>IF(OR($D37="",$E37="",$A$13=""),"",IF(AND($D37&lt;=$A$13+69,$E37&gt;=$A$13+63),"■",""))</f>
      </c>
      <c r="S37" s="8">
        <f>IF(OR($D37="",$E37="",$A$13=""),"",IF(AND($D37&lt;=$A$13+76,$E37&gt;=$A$13+70),"■",""))</f>
      </c>
      <c r="T37" s="8">
        <f>IF(OR($D37="",$E37="",$A$13=""),"",IF(AND($D37&lt;=$A$13+83,$E37&gt;=$A$13+77),"■",""))</f>
      </c>
    </row>
    <row r="38" ht="18" customHeight="1" spans="1:20" x14ac:dyDescent="0.25">
      <c r="A38" s="9">
        <v>9</v>
      </c>
      <c r="B38" s="8" t="s">
        <v>45</v>
      </c>
      <c r="C38" s="8"/>
      <c r="D38" s="7"/>
      <c r="E38" s="7"/>
      <c r="F38" s="9">
        <f>IF(OR(D38="",E38=""),"",NETWORKDAYS(D38,E38,$A$17:$A$24))</f>
      </c>
      <c r="G38" s="8"/>
      <c r="H38" s="9"/>
      <c r="I38" s="8">
        <f>IF(OR($D38="",$E38="",$A$13=""),"",IF(AND($D38&lt;=$A$13+6,$E38&gt;=$A$13+0),"■",""))</f>
      </c>
      <c r="J38" s="8">
        <f>IF(OR($D38="",$E38="",$A$13=""),"",IF(AND($D38&lt;=$A$13+13,$E38&gt;=$A$13+7),"■",""))</f>
      </c>
      <c r="K38" s="8">
        <f>IF(OR($D38="",$E38="",$A$13=""),"",IF(AND($D38&lt;=$A$13+20,$E38&gt;=$A$13+14),"■",""))</f>
      </c>
      <c r="L38" s="8">
        <f>IF(OR($D38="",$E38="",$A$13=""),"",IF(AND($D38&lt;=$A$13+27,$E38&gt;=$A$13+21),"■",""))</f>
      </c>
      <c r="M38" s="8">
        <f>IF(OR($D38="",$E38="",$A$13=""),"",IF(AND($D38&lt;=$A$13+34,$E38&gt;=$A$13+28),"■",""))</f>
      </c>
      <c r="N38" s="8">
        <f>IF(OR($D38="",$E38="",$A$13=""),"",IF(AND($D38&lt;=$A$13+41,$E38&gt;=$A$13+35),"■",""))</f>
      </c>
      <c r="O38" s="8">
        <f>IF(OR($D38="",$E38="",$A$13=""),"",IF(AND($D38&lt;=$A$13+48,$E38&gt;=$A$13+42),"■",""))</f>
      </c>
      <c r="P38" s="8">
        <f>IF(OR($D38="",$E38="",$A$13=""),"",IF(AND($D38&lt;=$A$13+55,$E38&gt;=$A$13+49),"■",""))</f>
      </c>
      <c r="Q38" s="8">
        <f>IF(OR($D38="",$E38="",$A$13=""),"",IF(AND($D38&lt;=$A$13+62,$E38&gt;=$A$13+56),"■",""))</f>
      </c>
      <c r="R38" s="8">
        <f>IF(OR($D38="",$E38="",$A$13=""),"",IF(AND($D38&lt;=$A$13+69,$E38&gt;=$A$13+63),"■",""))</f>
      </c>
      <c r="S38" s="8">
        <f>IF(OR($D38="",$E38="",$A$13=""),"",IF(AND($D38&lt;=$A$13+76,$E38&gt;=$A$13+70),"■",""))</f>
      </c>
      <c r="T38" s="8">
        <f>IF(OR($D38="",$E38="",$A$13=""),"",IF(AND($D38&lt;=$A$13+83,$E38&gt;=$A$13+77),"■",""))</f>
      </c>
    </row>
    <row r="39" ht="18" customHeight="1" spans="1:20" x14ac:dyDescent="0.25">
      <c r="A39" s="9">
        <v>10</v>
      </c>
      <c r="B39" s="8" t="s">
        <v>46</v>
      </c>
      <c r="C39" s="8"/>
      <c r="D39" s="7"/>
      <c r="E39" s="7"/>
      <c r="F39" s="9">
        <f>IF(OR(D39="",E39=""),"",NETWORKDAYS(D39,E39,$A$17:$A$24))</f>
      </c>
      <c r="G39" s="8"/>
      <c r="H39" s="9"/>
      <c r="I39" s="8">
        <f>IF(OR($D39="",$E39="",$A$13=""),"",IF(AND($D39&lt;=$A$13+6,$E39&gt;=$A$13+0),"■",""))</f>
      </c>
      <c r="J39" s="8">
        <f>IF(OR($D39="",$E39="",$A$13=""),"",IF(AND($D39&lt;=$A$13+13,$E39&gt;=$A$13+7),"■",""))</f>
      </c>
      <c r="K39" s="8">
        <f>IF(OR($D39="",$E39="",$A$13=""),"",IF(AND($D39&lt;=$A$13+20,$E39&gt;=$A$13+14),"■",""))</f>
      </c>
      <c r="L39" s="8">
        <f>IF(OR($D39="",$E39="",$A$13=""),"",IF(AND($D39&lt;=$A$13+27,$E39&gt;=$A$13+21),"■",""))</f>
      </c>
      <c r="M39" s="8">
        <f>IF(OR($D39="",$E39="",$A$13=""),"",IF(AND($D39&lt;=$A$13+34,$E39&gt;=$A$13+28),"■",""))</f>
      </c>
      <c r="N39" s="8">
        <f>IF(OR($D39="",$E39="",$A$13=""),"",IF(AND($D39&lt;=$A$13+41,$E39&gt;=$A$13+35),"■",""))</f>
      </c>
      <c r="O39" s="8">
        <f>IF(OR($D39="",$E39="",$A$13=""),"",IF(AND($D39&lt;=$A$13+48,$E39&gt;=$A$13+42),"■",""))</f>
      </c>
      <c r="P39" s="8">
        <f>IF(OR($D39="",$E39="",$A$13=""),"",IF(AND($D39&lt;=$A$13+55,$E39&gt;=$A$13+49),"■",""))</f>
      </c>
      <c r="Q39" s="8">
        <f>IF(OR($D39="",$E39="",$A$13=""),"",IF(AND($D39&lt;=$A$13+62,$E39&gt;=$A$13+56),"■",""))</f>
      </c>
      <c r="R39" s="8">
        <f>IF(OR($D39="",$E39="",$A$13=""),"",IF(AND($D39&lt;=$A$13+69,$E39&gt;=$A$13+63),"■",""))</f>
      </c>
      <c r="S39" s="8">
        <f>IF(OR($D39="",$E39="",$A$13=""),"",IF(AND($D39&lt;=$A$13+76,$E39&gt;=$A$13+70),"■",""))</f>
      </c>
      <c r="T39" s="8">
        <f>IF(OR($D39="",$E39="",$A$13=""),"",IF(AND($D39&lt;=$A$13+83,$E39&gt;=$A$13+77),"■",""))</f>
      </c>
    </row>
    <row r="40" ht="18" customHeight="1" spans="1:20" x14ac:dyDescent="0.25">
      <c r="A40" s="9">
        <v>11</v>
      </c>
      <c r="B40" s="8" t="s">
        <v>47</v>
      </c>
      <c r="C40" s="8"/>
      <c r="D40" s="7"/>
      <c r="E40" s="7"/>
      <c r="F40" s="9">
        <f>IF(OR(D40="",E40=""),"",NETWORKDAYS(D40,E40,$A$17:$A$24))</f>
      </c>
      <c r="G40" s="8"/>
      <c r="H40" s="9"/>
      <c r="I40" s="8">
        <f>IF(OR($D40="",$E40="",$A$13=""),"",IF(AND($D40&lt;=$A$13+6,$E40&gt;=$A$13+0),"■",""))</f>
      </c>
      <c r="J40" s="8">
        <f>IF(OR($D40="",$E40="",$A$13=""),"",IF(AND($D40&lt;=$A$13+13,$E40&gt;=$A$13+7),"■",""))</f>
      </c>
      <c r="K40" s="8">
        <f>IF(OR($D40="",$E40="",$A$13=""),"",IF(AND($D40&lt;=$A$13+20,$E40&gt;=$A$13+14),"■",""))</f>
      </c>
      <c r="L40" s="8">
        <f>IF(OR($D40="",$E40="",$A$13=""),"",IF(AND($D40&lt;=$A$13+27,$E40&gt;=$A$13+21),"■",""))</f>
      </c>
      <c r="M40" s="8">
        <f>IF(OR($D40="",$E40="",$A$13=""),"",IF(AND($D40&lt;=$A$13+34,$E40&gt;=$A$13+28),"■",""))</f>
      </c>
      <c r="N40" s="8">
        <f>IF(OR($D40="",$E40="",$A$13=""),"",IF(AND($D40&lt;=$A$13+41,$E40&gt;=$A$13+35),"■",""))</f>
      </c>
      <c r="O40" s="8">
        <f>IF(OR($D40="",$E40="",$A$13=""),"",IF(AND($D40&lt;=$A$13+48,$E40&gt;=$A$13+42),"■",""))</f>
      </c>
      <c r="P40" s="8">
        <f>IF(OR($D40="",$E40="",$A$13=""),"",IF(AND($D40&lt;=$A$13+55,$E40&gt;=$A$13+49),"■",""))</f>
      </c>
      <c r="Q40" s="8">
        <f>IF(OR($D40="",$E40="",$A$13=""),"",IF(AND($D40&lt;=$A$13+62,$E40&gt;=$A$13+56),"■",""))</f>
      </c>
      <c r="R40" s="8">
        <f>IF(OR($D40="",$E40="",$A$13=""),"",IF(AND($D40&lt;=$A$13+69,$E40&gt;=$A$13+63),"■",""))</f>
      </c>
      <c r="S40" s="8">
        <f>IF(OR($D40="",$E40="",$A$13=""),"",IF(AND($D40&lt;=$A$13+76,$E40&gt;=$A$13+70),"■",""))</f>
      </c>
      <c r="T40" s="8">
        <f>IF(OR($D40="",$E40="",$A$13=""),"",IF(AND($D40&lt;=$A$13+83,$E40&gt;=$A$13+77),"■",""))</f>
      </c>
    </row>
    <row r="41" ht="18" customHeight="1" spans="1:20" x14ac:dyDescent="0.25">
      <c r="A41" s="9">
        <v>12</v>
      </c>
      <c r="B41" s="8" t="s">
        <v>48</v>
      </c>
      <c r="C41" s="8"/>
      <c r="D41" s="7"/>
      <c r="E41" s="7"/>
      <c r="F41" s="9">
        <f>IF(OR(D41="",E41=""),"",NETWORKDAYS(D41,E41,$A$17:$A$24))</f>
      </c>
      <c r="G41" s="8"/>
      <c r="H41" s="9"/>
      <c r="I41" s="8">
        <f>IF(OR($D41="",$E41="",$A$13=""),"",IF(AND($D41&lt;=$A$13+6,$E41&gt;=$A$13+0),"■",""))</f>
      </c>
      <c r="J41" s="8">
        <f>IF(OR($D41="",$E41="",$A$13=""),"",IF(AND($D41&lt;=$A$13+13,$E41&gt;=$A$13+7),"■",""))</f>
      </c>
      <c r="K41" s="8">
        <f>IF(OR($D41="",$E41="",$A$13=""),"",IF(AND($D41&lt;=$A$13+20,$E41&gt;=$A$13+14),"■",""))</f>
      </c>
      <c r="L41" s="8">
        <f>IF(OR($D41="",$E41="",$A$13=""),"",IF(AND($D41&lt;=$A$13+27,$E41&gt;=$A$13+21),"■",""))</f>
      </c>
      <c r="M41" s="8">
        <f>IF(OR($D41="",$E41="",$A$13=""),"",IF(AND($D41&lt;=$A$13+34,$E41&gt;=$A$13+28),"■",""))</f>
      </c>
      <c r="N41" s="8">
        <f>IF(OR($D41="",$E41="",$A$13=""),"",IF(AND($D41&lt;=$A$13+41,$E41&gt;=$A$13+35),"■",""))</f>
      </c>
      <c r="O41" s="8">
        <f>IF(OR($D41="",$E41="",$A$13=""),"",IF(AND($D41&lt;=$A$13+48,$E41&gt;=$A$13+42),"■",""))</f>
      </c>
      <c r="P41" s="8">
        <f>IF(OR($D41="",$E41="",$A$13=""),"",IF(AND($D41&lt;=$A$13+55,$E41&gt;=$A$13+49),"■",""))</f>
      </c>
      <c r="Q41" s="8">
        <f>IF(OR($D41="",$E41="",$A$13=""),"",IF(AND($D41&lt;=$A$13+62,$E41&gt;=$A$13+56),"■",""))</f>
      </c>
      <c r="R41" s="8">
        <f>IF(OR($D41="",$E41="",$A$13=""),"",IF(AND($D41&lt;=$A$13+69,$E41&gt;=$A$13+63),"■",""))</f>
      </c>
      <c r="S41" s="8">
        <f>IF(OR($D41="",$E41="",$A$13=""),"",IF(AND($D41&lt;=$A$13+76,$E41&gt;=$A$13+70),"■",""))</f>
      </c>
      <c r="T41" s="8">
        <f>IF(OR($D41="",$E41="",$A$13=""),"",IF(AND($D41&lt;=$A$13+83,$E41&gt;=$A$13+77),"■",""))</f>
      </c>
    </row>
    <row r="42" ht="18" customHeight="1" spans="1:20" x14ac:dyDescent="0.25">
      <c r="A42" s="9">
        <v>13</v>
      </c>
      <c r="B42" s="8" t="s">
        <v>49</v>
      </c>
      <c r="C42" s="8"/>
      <c r="D42" s="7"/>
      <c r="E42" s="7"/>
      <c r="F42" s="9">
        <f>IF(OR(D42="",E42=""),"",NETWORKDAYS(D42,E42,$A$17:$A$24))</f>
      </c>
      <c r="G42" s="8"/>
      <c r="H42" s="9"/>
      <c r="I42" s="8">
        <f>IF(OR($D42="",$E42="",$A$13=""),"",IF(AND($D42&lt;=$A$13+6,$E42&gt;=$A$13+0),"■",""))</f>
      </c>
      <c r="J42" s="8">
        <f>IF(OR($D42="",$E42="",$A$13=""),"",IF(AND($D42&lt;=$A$13+13,$E42&gt;=$A$13+7),"■",""))</f>
      </c>
      <c r="K42" s="8">
        <f>IF(OR($D42="",$E42="",$A$13=""),"",IF(AND($D42&lt;=$A$13+20,$E42&gt;=$A$13+14),"■",""))</f>
      </c>
      <c r="L42" s="8">
        <f>IF(OR($D42="",$E42="",$A$13=""),"",IF(AND($D42&lt;=$A$13+27,$E42&gt;=$A$13+21),"■",""))</f>
      </c>
      <c r="M42" s="8">
        <f>IF(OR($D42="",$E42="",$A$13=""),"",IF(AND($D42&lt;=$A$13+34,$E42&gt;=$A$13+28),"■",""))</f>
      </c>
      <c r="N42" s="8">
        <f>IF(OR($D42="",$E42="",$A$13=""),"",IF(AND($D42&lt;=$A$13+41,$E42&gt;=$A$13+35),"■",""))</f>
      </c>
      <c r="O42" s="8">
        <f>IF(OR($D42="",$E42="",$A$13=""),"",IF(AND($D42&lt;=$A$13+48,$E42&gt;=$A$13+42),"■",""))</f>
      </c>
      <c r="P42" s="8">
        <f>IF(OR($D42="",$E42="",$A$13=""),"",IF(AND($D42&lt;=$A$13+55,$E42&gt;=$A$13+49),"■",""))</f>
      </c>
      <c r="Q42" s="8">
        <f>IF(OR($D42="",$E42="",$A$13=""),"",IF(AND($D42&lt;=$A$13+62,$E42&gt;=$A$13+56),"■",""))</f>
      </c>
      <c r="R42" s="8">
        <f>IF(OR($D42="",$E42="",$A$13=""),"",IF(AND($D42&lt;=$A$13+69,$E42&gt;=$A$13+63),"■",""))</f>
      </c>
      <c r="S42" s="8">
        <f>IF(OR($D42="",$E42="",$A$13=""),"",IF(AND($D42&lt;=$A$13+76,$E42&gt;=$A$13+70),"■",""))</f>
      </c>
      <c r="T42" s="8">
        <f>IF(OR($D42="",$E42="",$A$13=""),"",IF(AND($D42&lt;=$A$13+83,$E42&gt;=$A$13+77),"■",""))</f>
      </c>
    </row>
    <row r="43" ht="18" customHeight="1" spans="1:20" x14ac:dyDescent="0.25">
      <c r="A43" s="9">
        <v>14</v>
      </c>
      <c r="B43" s="8" t="s">
        <v>50</v>
      </c>
      <c r="C43" s="8"/>
      <c r="D43" s="7"/>
      <c r="E43" s="7"/>
      <c r="F43" s="9">
        <f>IF(OR(D43="",E43=""),"",NETWORKDAYS(D43,E43,$A$17:$A$24))</f>
      </c>
      <c r="G43" s="8"/>
      <c r="H43" s="9"/>
      <c r="I43" s="8">
        <f>IF(OR($D43="",$E43="",$A$13=""),"",IF(AND($D43&lt;=$A$13+6,$E43&gt;=$A$13+0),"■",""))</f>
      </c>
      <c r="J43" s="8">
        <f>IF(OR($D43="",$E43="",$A$13=""),"",IF(AND($D43&lt;=$A$13+13,$E43&gt;=$A$13+7),"■",""))</f>
      </c>
      <c r="K43" s="8">
        <f>IF(OR($D43="",$E43="",$A$13=""),"",IF(AND($D43&lt;=$A$13+20,$E43&gt;=$A$13+14),"■",""))</f>
      </c>
      <c r="L43" s="8">
        <f>IF(OR($D43="",$E43="",$A$13=""),"",IF(AND($D43&lt;=$A$13+27,$E43&gt;=$A$13+21),"■",""))</f>
      </c>
      <c r="M43" s="8">
        <f>IF(OR($D43="",$E43="",$A$13=""),"",IF(AND($D43&lt;=$A$13+34,$E43&gt;=$A$13+28),"■",""))</f>
      </c>
      <c r="N43" s="8">
        <f>IF(OR($D43="",$E43="",$A$13=""),"",IF(AND($D43&lt;=$A$13+41,$E43&gt;=$A$13+35),"■",""))</f>
      </c>
      <c r="O43" s="8">
        <f>IF(OR($D43="",$E43="",$A$13=""),"",IF(AND($D43&lt;=$A$13+48,$E43&gt;=$A$13+42),"■",""))</f>
      </c>
      <c r="P43" s="8">
        <f>IF(OR($D43="",$E43="",$A$13=""),"",IF(AND($D43&lt;=$A$13+55,$E43&gt;=$A$13+49),"■",""))</f>
      </c>
      <c r="Q43" s="8">
        <f>IF(OR($D43="",$E43="",$A$13=""),"",IF(AND($D43&lt;=$A$13+62,$E43&gt;=$A$13+56),"■",""))</f>
      </c>
      <c r="R43" s="8">
        <f>IF(OR($D43="",$E43="",$A$13=""),"",IF(AND($D43&lt;=$A$13+69,$E43&gt;=$A$13+63),"■",""))</f>
      </c>
      <c r="S43" s="8">
        <f>IF(OR($D43="",$E43="",$A$13=""),"",IF(AND($D43&lt;=$A$13+76,$E43&gt;=$A$13+70),"■",""))</f>
      </c>
      <c r="T43" s="8">
        <f>IF(OR($D43="",$E43="",$A$13=""),"",IF(AND($D43&lt;=$A$13+83,$E43&gt;=$A$13+77),"■",""))</f>
      </c>
    </row>
    <row r="44" ht="18" customHeight="1" spans="1:20" x14ac:dyDescent="0.25">
      <c r="A44" s="9">
        <v>15</v>
      </c>
      <c r="B44" s="8" t="s">
        <v>51</v>
      </c>
      <c r="C44" s="8"/>
      <c r="D44" s="7"/>
      <c r="E44" s="7"/>
      <c r="F44" s="9">
        <f>IF(OR(D44="",E44=""),"",NETWORKDAYS(D44,E44,$A$17:$A$24))</f>
      </c>
      <c r="G44" s="8"/>
      <c r="H44" s="9"/>
      <c r="I44" s="8">
        <f>IF(OR($D44="",$E44="",$A$13=""),"",IF(AND($D44&lt;=$A$13+6,$E44&gt;=$A$13+0),"■",""))</f>
      </c>
      <c r="J44" s="8">
        <f>IF(OR($D44="",$E44="",$A$13=""),"",IF(AND($D44&lt;=$A$13+13,$E44&gt;=$A$13+7),"■",""))</f>
      </c>
      <c r="K44" s="8">
        <f>IF(OR($D44="",$E44="",$A$13=""),"",IF(AND($D44&lt;=$A$13+20,$E44&gt;=$A$13+14),"■",""))</f>
      </c>
      <c r="L44" s="8">
        <f>IF(OR($D44="",$E44="",$A$13=""),"",IF(AND($D44&lt;=$A$13+27,$E44&gt;=$A$13+21),"■",""))</f>
      </c>
      <c r="M44" s="8">
        <f>IF(OR($D44="",$E44="",$A$13=""),"",IF(AND($D44&lt;=$A$13+34,$E44&gt;=$A$13+28),"■",""))</f>
      </c>
      <c r="N44" s="8">
        <f>IF(OR($D44="",$E44="",$A$13=""),"",IF(AND($D44&lt;=$A$13+41,$E44&gt;=$A$13+35),"■",""))</f>
      </c>
      <c r="O44" s="8">
        <f>IF(OR($D44="",$E44="",$A$13=""),"",IF(AND($D44&lt;=$A$13+48,$E44&gt;=$A$13+42),"■",""))</f>
      </c>
      <c r="P44" s="8">
        <f>IF(OR($D44="",$E44="",$A$13=""),"",IF(AND($D44&lt;=$A$13+55,$E44&gt;=$A$13+49),"■",""))</f>
      </c>
      <c r="Q44" s="8">
        <f>IF(OR($D44="",$E44="",$A$13=""),"",IF(AND($D44&lt;=$A$13+62,$E44&gt;=$A$13+56),"■",""))</f>
      </c>
      <c r="R44" s="8">
        <f>IF(OR($D44="",$E44="",$A$13=""),"",IF(AND($D44&lt;=$A$13+69,$E44&gt;=$A$13+63),"■",""))</f>
      </c>
      <c r="S44" s="8">
        <f>IF(OR($D44="",$E44="",$A$13=""),"",IF(AND($D44&lt;=$A$13+76,$E44&gt;=$A$13+70),"■",""))</f>
      </c>
      <c r="T44" s="8">
        <f>IF(OR($D44="",$E44="",$A$13=""),"",IF(AND($D44&lt;=$A$13+83,$E44&gt;=$A$13+77),"■",""))</f>
      </c>
    </row>
    <row r="45" ht="18" customHeight="1" spans="1:20" x14ac:dyDescent="0.25">
      <c r="A45" s="9">
        <v>16</v>
      </c>
      <c r="B45" s="8" t="s">
        <v>52</v>
      </c>
      <c r="C45" s="8"/>
      <c r="D45" s="7"/>
      <c r="E45" s="7"/>
      <c r="F45" s="9">
        <f>IF(OR(D45="",E45=""),"",NETWORKDAYS(D45,E45,$A$17:$A$24))</f>
      </c>
      <c r="G45" s="8"/>
      <c r="H45" s="9"/>
      <c r="I45" s="8">
        <f>IF(OR($D45="",$E45="",$A$13=""),"",IF(AND($D45&lt;=$A$13+6,$E45&gt;=$A$13+0),"■",""))</f>
      </c>
      <c r="J45" s="8">
        <f>IF(OR($D45="",$E45="",$A$13=""),"",IF(AND($D45&lt;=$A$13+13,$E45&gt;=$A$13+7),"■",""))</f>
      </c>
      <c r="K45" s="8">
        <f>IF(OR($D45="",$E45="",$A$13=""),"",IF(AND($D45&lt;=$A$13+20,$E45&gt;=$A$13+14),"■",""))</f>
      </c>
      <c r="L45" s="8">
        <f>IF(OR($D45="",$E45="",$A$13=""),"",IF(AND($D45&lt;=$A$13+27,$E45&gt;=$A$13+21),"■",""))</f>
      </c>
      <c r="M45" s="8">
        <f>IF(OR($D45="",$E45="",$A$13=""),"",IF(AND($D45&lt;=$A$13+34,$E45&gt;=$A$13+28),"■",""))</f>
      </c>
      <c r="N45" s="8">
        <f>IF(OR($D45="",$E45="",$A$13=""),"",IF(AND($D45&lt;=$A$13+41,$E45&gt;=$A$13+35),"■",""))</f>
      </c>
      <c r="O45" s="8">
        <f>IF(OR($D45="",$E45="",$A$13=""),"",IF(AND($D45&lt;=$A$13+48,$E45&gt;=$A$13+42),"■",""))</f>
      </c>
      <c r="P45" s="8">
        <f>IF(OR($D45="",$E45="",$A$13=""),"",IF(AND($D45&lt;=$A$13+55,$E45&gt;=$A$13+49),"■",""))</f>
      </c>
      <c r="Q45" s="8">
        <f>IF(OR($D45="",$E45="",$A$13=""),"",IF(AND($D45&lt;=$A$13+62,$E45&gt;=$A$13+56),"■",""))</f>
      </c>
      <c r="R45" s="8">
        <f>IF(OR($D45="",$E45="",$A$13=""),"",IF(AND($D45&lt;=$A$13+69,$E45&gt;=$A$13+63),"■",""))</f>
      </c>
      <c r="S45" s="8">
        <f>IF(OR($D45="",$E45="",$A$13=""),"",IF(AND($D45&lt;=$A$13+76,$E45&gt;=$A$13+70),"■",""))</f>
      </c>
      <c r="T45" s="8">
        <f>IF(OR($D45="",$E45="",$A$13=""),"",IF(AND($D45&lt;=$A$13+83,$E45&gt;=$A$13+77),"■",""))</f>
      </c>
    </row>
    <row r="46" ht="18" customHeight="1" spans="1:20" x14ac:dyDescent="0.25">
      <c r="A46" s="9">
        <v>17</v>
      </c>
      <c r="B46" s="8" t="s">
        <v>53</v>
      </c>
      <c r="C46" s="8"/>
      <c r="D46" s="7"/>
      <c r="E46" s="7"/>
      <c r="F46" s="9">
        <f>IF(OR(D46="",E46=""),"",NETWORKDAYS(D46,E46,$A$17:$A$24))</f>
      </c>
      <c r="G46" s="8"/>
      <c r="H46" s="9"/>
      <c r="I46" s="8">
        <f>IF(OR($D46="",$E46="",$A$13=""),"",IF(AND($D46&lt;=$A$13+6,$E46&gt;=$A$13+0),"■",""))</f>
      </c>
      <c r="J46" s="8">
        <f>IF(OR($D46="",$E46="",$A$13=""),"",IF(AND($D46&lt;=$A$13+13,$E46&gt;=$A$13+7),"■",""))</f>
      </c>
      <c r="K46" s="8">
        <f>IF(OR($D46="",$E46="",$A$13=""),"",IF(AND($D46&lt;=$A$13+20,$E46&gt;=$A$13+14),"■",""))</f>
      </c>
      <c r="L46" s="8">
        <f>IF(OR($D46="",$E46="",$A$13=""),"",IF(AND($D46&lt;=$A$13+27,$E46&gt;=$A$13+21),"■",""))</f>
      </c>
      <c r="M46" s="8">
        <f>IF(OR($D46="",$E46="",$A$13=""),"",IF(AND($D46&lt;=$A$13+34,$E46&gt;=$A$13+28),"■",""))</f>
      </c>
      <c r="N46" s="8">
        <f>IF(OR($D46="",$E46="",$A$13=""),"",IF(AND($D46&lt;=$A$13+41,$E46&gt;=$A$13+35),"■",""))</f>
      </c>
      <c r="O46" s="8">
        <f>IF(OR($D46="",$E46="",$A$13=""),"",IF(AND($D46&lt;=$A$13+48,$E46&gt;=$A$13+42),"■",""))</f>
      </c>
      <c r="P46" s="8">
        <f>IF(OR($D46="",$E46="",$A$13=""),"",IF(AND($D46&lt;=$A$13+55,$E46&gt;=$A$13+49),"■",""))</f>
      </c>
      <c r="Q46" s="8">
        <f>IF(OR($D46="",$E46="",$A$13=""),"",IF(AND($D46&lt;=$A$13+62,$E46&gt;=$A$13+56),"■",""))</f>
      </c>
      <c r="R46" s="8">
        <f>IF(OR($D46="",$E46="",$A$13=""),"",IF(AND($D46&lt;=$A$13+69,$E46&gt;=$A$13+63),"■",""))</f>
      </c>
      <c r="S46" s="8">
        <f>IF(OR($D46="",$E46="",$A$13=""),"",IF(AND($D46&lt;=$A$13+76,$E46&gt;=$A$13+70),"■",""))</f>
      </c>
      <c r="T46" s="8">
        <f>IF(OR($D46="",$E46="",$A$13=""),"",IF(AND($D46&lt;=$A$13+83,$E46&gt;=$A$13+77),"■",""))</f>
      </c>
    </row>
    <row r="47" ht="18" customHeight="1" spans="1:20" x14ac:dyDescent="0.25">
      <c r="A47" s="9">
        <v>18</v>
      </c>
      <c r="B47" s="8" t="s">
        <v>54</v>
      </c>
      <c r="C47" s="8"/>
      <c r="D47" s="7"/>
      <c r="E47" s="7"/>
      <c r="F47" s="9">
        <f>IF(OR(D47="",E47=""),"",NETWORKDAYS(D47,E47,$A$17:$A$24))</f>
      </c>
      <c r="G47" s="8"/>
      <c r="H47" s="9"/>
      <c r="I47" s="8">
        <f>IF(OR($D47="",$E47="",$A$13=""),"",IF(AND($D47&lt;=$A$13+6,$E47&gt;=$A$13+0),"■",""))</f>
      </c>
      <c r="J47" s="8">
        <f>IF(OR($D47="",$E47="",$A$13=""),"",IF(AND($D47&lt;=$A$13+13,$E47&gt;=$A$13+7),"■",""))</f>
      </c>
      <c r="K47" s="8">
        <f>IF(OR($D47="",$E47="",$A$13=""),"",IF(AND($D47&lt;=$A$13+20,$E47&gt;=$A$13+14),"■",""))</f>
      </c>
      <c r="L47" s="8">
        <f>IF(OR($D47="",$E47="",$A$13=""),"",IF(AND($D47&lt;=$A$13+27,$E47&gt;=$A$13+21),"■",""))</f>
      </c>
      <c r="M47" s="8">
        <f>IF(OR($D47="",$E47="",$A$13=""),"",IF(AND($D47&lt;=$A$13+34,$E47&gt;=$A$13+28),"■",""))</f>
      </c>
      <c r="N47" s="8">
        <f>IF(OR($D47="",$E47="",$A$13=""),"",IF(AND($D47&lt;=$A$13+41,$E47&gt;=$A$13+35),"■",""))</f>
      </c>
      <c r="O47" s="8">
        <f>IF(OR($D47="",$E47="",$A$13=""),"",IF(AND($D47&lt;=$A$13+48,$E47&gt;=$A$13+42),"■",""))</f>
      </c>
      <c r="P47" s="8">
        <f>IF(OR($D47="",$E47="",$A$13=""),"",IF(AND($D47&lt;=$A$13+55,$E47&gt;=$A$13+49),"■",""))</f>
      </c>
      <c r="Q47" s="8">
        <f>IF(OR($D47="",$E47="",$A$13=""),"",IF(AND($D47&lt;=$A$13+62,$E47&gt;=$A$13+56),"■",""))</f>
      </c>
      <c r="R47" s="8">
        <f>IF(OR($D47="",$E47="",$A$13=""),"",IF(AND($D47&lt;=$A$13+69,$E47&gt;=$A$13+63),"■",""))</f>
      </c>
      <c r="S47" s="8">
        <f>IF(OR($D47="",$E47="",$A$13=""),"",IF(AND($D47&lt;=$A$13+76,$E47&gt;=$A$13+70),"■",""))</f>
      </c>
      <c r="T47" s="8">
        <f>IF(OR($D47="",$E47="",$A$13=""),"",IF(AND($D47&lt;=$A$13+83,$E47&gt;=$A$13+77),"■",""))</f>
      </c>
    </row>
    <row r="48" ht="18" customHeight="1" spans="1:20" x14ac:dyDescent="0.25">
      <c r="A48" s="9">
        <v>19</v>
      </c>
      <c r="B48" s="8" t="s">
        <v>55</v>
      </c>
      <c r="C48" s="8"/>
      <c r="D48" s="7"/>
      <c r="E48" s="7"/>
      <c r="F48" s="9">
        <f>IF(OR(D48="",E48=""),"",NETWORKDAYS(D48,E48,$A$17:$A$24))</f>
      </c>
      <c r="G48" s="8"/>
      <c r="H48" s="9"/>
      <c r="I48" s="8">
        <f>IF(OR($D48="",$E48="",$A$13=""),"",IF(AND($D48&lt;=$A$13+6,$E48&gt;=$A$13+0),"■",""))</f>
      </c>
      <c r="J48" s="8">
        <f>IF(OR($D48="",$E48="",$A$13=""),"",IF(AND($D48&lt;=$A$13+13,$E48&gt;=$A$13+7),"■",""))</f>
      </c>
      <c r="K48" s="8">
        <f>IF(OR($D48="",$E48="",$A$13=""),"",IF(AND($D48&lt;=$A$13+20,$E48&gt;=$A$13+14),"■",""))</f>
      </c>
      <c r="L48" s="8">
        <f>IF(OR($D48="",$E48="",$A$13=""),"",IF(AND($D48&lt;=$A$13+27,$E48&gt;=$A$13+21),"■",""))</f>
      </c>
      <c r="M48" s="8">
        <f>IF(OR($D48="",$E48="",$A$13=""),"",IF(AND($D48&lt;=$A$13+34,$E48&gt;=$A$13+28),"■",""))</f>
      </c>
      <c r="N48" s="8">
        <f>IF(OR($D48="",$E48="",$A$13=""),"",IF(AND($D48&lt;=$A$13+41,$E48&gt;=$A$13+35),"■",""))</f>
      </c>
      <c r="O48" s="8">
        <f>IF(OR($D48="",$E48="",$A$13=""),"",IF(AND($D48&lt;=$A$13+48,$E48&gt;=$A$13+42),"■",""))</f>
      </c>
      <c r="P48" s="8">
        <f>IF(OR($D48="",$E48="",$A$13=""),"",IF(AND($D48&lt;=$A$13+55,$E48&gt;=$A$13+49),"■",""))</f>
      </c>
      <c r="Q48" s="8">
        <f>IF(OR($D48="",$E48="",$A$13=""),"",IF(AND($D48&lt;=$A$13+62,$E48&gt;=$A$13+56),"■",""))</f>
      </c>
      <c r="R48" s="8">
        <f>IF(OR($D48="",$E48="",$A$13=""),"",IF(AND($D48&lt;=$A$13+69,$E48&gt;=$A$13+63),"■",""))</f>
      </c>
      <c r="S48" s="8">
        <f>IF(OR($D48="",$E48="",$A$13=""),"",IF(AND($D48&lt;=$A$13+76,$E48&gt;=$A$13+70),"■",""))</f>
      </c>
      <c r="T48" s="8">
        <f>IF(OR($D48="",$E48="",$A$13=""),"",IF(AND($D48&lt;=$A$13+83,$E48&gt;=$A$13+77),"■",""))</f>
      </c>
    </row>
    <row r="49" ht="18" customHeight="1" spans="1:20" x14ac:dyDescent="0.25">
      <c r="A49" s="9">
        <v>20</v>
      </c>
      <c r="B49" s="8" t="s">
        <v>56</v>
      </c>
      <c r="C49" s="8"/>
      <c r="D49" s="7"/>
      <c r="E49" s="7"/>
      <c r="F49" s="9">
        <f>IF(OR(D49="",E49=""),"",NETWORKDAYS(D49,E49,$A$17:$A$24))</f>
      </c>
      <c r="G49" s="8"/>
      <c r="H49" s="9"/>
      <c r="I49" s="8">
        <f>IF(OR($D49="",$E49="",$A$13=""),"",IF(AND($D49&lt;=$A$13+6,$E49&gt;=$A$13+0),"■",""))</f>
      </c>
      <c r="J49" s="8">
        <f>IF(OR($D49="",$E49="",$A$13=""),"",IF(AND($D49&lt;=$A$13+13,$E49&gt;=$A$13+7),"■",""))</f>
      </c>
      <c r="K49" s="8">
        <f>IF(OR($D49="",$E49="",$A$13=""),"",IF(AND($D49&lt;=$A$13+20,$E49&gt;=$A$13+14),"■",""))</f>
      </c>
      <c r="L49" s="8">
        <f>IF(OR($D49="",$E49="",$A$13=""),"",IF(AND($D49&lt;=$A$13+27,$E49&gt;=$A$13+21),"■",""))</f>
      </c>
      <c r="M49" s="8">
        <f>IF(OR($D49="",$E49="",$A$13=""),"",IF(AND($D49&lt;=$A$13+34,$E49&gt;=$A$13+28),"■",""))</f>
      </c>
      <c r="N49" s="8">
        <f>IF(OR($D49="",$E49="",$A$13=""),"",IF(AND($D49&lt;=$A$13+41,$E49&gt;=$A$13+35),"■",""))</f>
      </c>
      <c r="O49" s="8">
        <f>IF(OR($D49="",$E49="",$A$13=""),"",IF(AND($D49&lt;=$A$13+48,$E49&gt;=$A$13+42),"■",""))</f>
      </c>
      <c r="P49" s="8">
        <f>IF(OR($D49="",$E49="",$A$13=""),"",IF(AND($D49&lt;=$A$13+55,$E49&gt;=$A$13+49),"■",""))</f>
      </c>
      <c r="Q49" s="8">
        <f>IF(OR($D49="",$E49="",$A$13=""),"",IF(AND($D49&lt;=$A$13+62,$E49&gt;=$A$13+56),"■",""))</f>
      </c>
      <c r="R49" s="8">
        <f>IF(OR($D49="",$E49="",$A$13=""),"",IF(AND($D49&lt;=$A$13+69,$E49&gt;=$A$13+63),"■",""))</f>
      </c>
      <c r="S49" s="8">
        <f>IF(OR($D49="",$E49="",$A$13=""),"",IF(AND($D49&lt;=$A$13+76,$E49&gt;=$A$13+70),"■",""))</f>
      </c>
      <c r="T49" s="8">
        <f>IF(OR($D49="",$E49="",$A$13=""),"",IF(AND($D49&lt;=$A$13+83,$E49&gt;=$A$13+77),"■",""))</f>
      </c>
    </row>
    <row r="50" ht="18" customHeight="1" spans="1:20" x14ac:dyDescent="0.25">
      <c r="A50" s="9">
        <v>21</v>
      </c>
      <c r="B50" s="8"/>
      <c r="C50" s="8"/>
      <c r="D50" s="7"/>
      <c r="E50" s="7"/>
      <c r="F50" s="9">
        <f>IF(OR(D50="",E50=""),"",NETWORKDAYS(D50,E50,$A$17:$A$24))</f>
      </c>
      <c r="G50" s="8"/>
      <c r="H50" s="9"/>
      <c r="I50" s="8">
        <f>IF(OR($D50="",$E50="",$A$13=""),"",IF(AND($D50&lt;=$A$13+6,$E50&gt;=$A$13+0),"■",""))</f>
      </c>
      <c r="J50" s="8">
        <f>IF(OR($D50="",$E50="",$A$13=""),"",IF(AND($D50&lt;=$A$13+13,$E50&gt;=$A$13+7),"■",""))</f>
      </c>
      <c r="K50" s="8">
        <f>IF(OR($D50="",$E50="",$A$13=""),"",IF(AND($D50&lt;=$A$13+20,$E50&gt;=$A$13+14),"■",""))</f>
      </c>
      <c r="L50" s="8">
        <f>IF(OR($D50="",$E50="",$A$13=""),"",IF(AND($D50&lt;=$A$13+27,$E50&gt;=$A$13+21),"■",""))</f>
      </c>
      <c r="M50" s="8">
        <f>IF(OR($D50="",$E50="",$A$13=""),"",IF(AND($D50&lt;=$A$13+34,$E50&gt;=$A$13+28),"■",""))</f>
      </c>
      <c r="N50" s="8">
        <f>IF(OR($D50="",$E50="",$A$13=""),"",IF(AND($D50&lt;=$A$13+41,$E50&gt;=$A$13+35),"■",""))</f>
      </c>
      <c r="O50" s="8">
        <f>IF(OR($D50="",$E50="",$A$13=""),"",IF(AND($D50&lt;=$A$13+48,$E50&gt;=$A$13+42),"■",""))</f>
      </c>
      <c r="P50" s="8">
        <f>IF(OR($D50="",$E50="",$A$13=""),"",IF(AND($D50&lt;=$A$13+55,$E50&gt;=$A$13+49),"■",""))</f>
      </c>
      <c r="Q50" s="8">
        <f>IF(OR($D50="",$E50="",$A$13=""),"",IF(AND($D50&lt;=$A$13+62,$E50&gt;=$A$13+56),"■",""))</f>
      </c>
      <c r="R50" s="8">
        <f>IF(OR($D50="",$E50="",$A$13=""),"",IF(AND($D50&lt;=$A$13+69,$E50&gt;=$A$13+63),"■",""))</f>
      </c>
      <c r="S50" s="8">
        <f>IF(OR($D50="",$E50="",$A$13=""),"",IF(AND($D50&lt;=$A$13+76,$E50&gt;=$A$13+70),"■",""))</f>
      </c>
      <c r="T50" s="8">
        <f>IF(OR($D50="",$E50="",$A$13=""),"",IF(AND($D50&lt;=$A$13+83,$E50&gt;=$A$13+77),"■",""))</f>
      </c>
    </row>
    <row r="51" ht="18" customHeight="1" spans="1:20" x14ac:dyDescent="0.25">
      <c r="A51" s="9">
        <v>22</v>
      </c>
      <c r="B51" s="8"/>
      <c r="C51" s="8"/>
      <c r="D51" s="7"/>
      <c r="E51" s="7"/>
      <c r="F51" s="9">
        <f>IF(OR(D51="",E51=""),"",NETWORKDAYS(D51,E51,$A$17:$A$24))</f>
      </c>
      <c r="G51" s="8"/>
      <c r="H51" s="9"/>
      <c r="I51" s="8">
        <f>IF(OR($D51="",$E51="",$A$13=""),"",IF(AND($D51&lt;=$A$13+6,$E51&gt;=$A$13+0),"■",""))</f>
      </c>
      <c r="J51" s="8">
        <f>IF(OR($D51="",$E51="",$A$13=""),"",IF(AND($D51&lt;=$A$13+13,$E51&gt;=$A$13+7),"■",""))</f>
      </c>
      <c r="K51" s="8">
        <f>IF(OR($D51="",$E51="",$A$13=""),"",IF(AND($D51&lt;=$A$13+20,$E51&gt;=$A$13+14),"■",""))</f>
      </c>
      <c r="L51" s="8">
        <f>IF(OR($D51="",$E51="",$A$13=""),"",IF(AND($D51&lt;=$A$13+27,$E51&gt;=$A$13+21),"■",""))</f>
      </c>
      <c r="M51" s="8">
        <f>IF(OR($D51="",$E51="",$A$13=""),"",IF(AND($D51&lt;=$A$13+34,$E51&gt;=$A$13+28),"■",""))</f>
      </c>
      <c r="N51" s="8">
        <f>IF(OR($D51="",$E51="",$A$13=""),"",IF(AND($D51&lt;=$A$13+41,$E51&gt;=$A$13+35),"■",""))</f>
      </c>
      <c r="O51" s="8">
        <f>IF(OR($D51="",$E51="",$A$13=""),"",IF(AND($D51&lt;=$A$13+48,$E51&gt;=$A$13+42),"■",""))</f>
      </c>
      <c r="P51" s="8">
        <f>IF(OR($D51="",$E51="",$A$13=""),"",IF(AND($D51&lt;=$A$13+55,$E51&gt;=$A$13+49),"■",""))</f>
      </c>
      <c r="Q51" s="8">
        <f>IF(OR($D51="",$E51="",$A$13=""),"",IF(AND($D51&lt;=$A$13+62,$E51&gt;=$A$13+56),"■",""))</f>
      </c>
      <c r="R51" s="8">
        <f>IF(OR($D51="",$E51="",$A$13=""),"",IF(AND($D51&lt;=$A$13+69,$E51&gt;=$A$13+63),"■",""))</f>
      </c>
      <c r="S51" s="8">
        <f>IF(OR($D51="",$E51="",$A$13=""),"",IF(AND($D51&lt;=$A$13+76,$E51&gt;=$A$13+70),"■",""))</f>
      </c>
      <c r="T51" s="8">
        <f>IF(OR($D51="",$E51="",$A$13=""),"",IF(AND($D51&lt;=$A$13+83,$E51&gt;=$A$13+77),"■",""))</f>
      </c>
    </row>
    <row r="52" ht="18" customHeight="1" spans="1:20" x14ac:dyDescent="0.25">
      <c r="A52" s="9">
        <v>23</v>
      </c>
      <c r="B52" s="8"/>
      <c r="C52" s="8"/>
      <c r="D52" s="7"/>
      <c r="E52" s="7"/>
      <c r="F52" s="9">
        <f>IF(OR(D52="",E52=""),"",NETWORKDAYS(D52,E52,$A$17:$A$24))</f>
      </c>
      <c r="G52" s="8"/>
      <c r="H52" s="9"/>
      <c r="I52" s="8">
        <f>IF(OR($D52="",$E52="",$A$13=""),"",IF(AND($D52&lt;=$A$13+6,$E52&gt;=$A$13+0),"■",""))</f>
      </c>
      <c r="J52" s="8">
        <f>IF(OR($D52="",$E52="",$A$13=""),"",IF(AND($D52&lt;=$A$13+13,$E52&gt;=$A$13+7),"■",""))</f>
      </c>
      <c r="K52" s="8">
        <f>IF(OR($D52="",$E52="",$A$13=""),"",IF(AND($D52&lt;=$A$13+20,$E52&gt;=$A$13+14),"■",""))</f>
      </c>
      <c r="L52" s="8">
        <f>IF(OR($D52="",$E52="",$A$13=""),"",IF(AND($D52&lt;=$A$13+27,$E52&gt;=$A$13+21),"■",""))</f>
      </c>
      <c r="M52" s="8">
        <f>IF(OR($D52="",$E52="",$A$13=""),"",IF(AND($D52&lt;=$A$13+34,$E52&gt;=$A$13+28),"■",""))</f>
      </c>
      <c r="N52" s="8">
        <f>IF(OR($D52="",$E52="",$A$13=""),"",IF(AND($D52&lt;=$A$13+41,$E52&gt;=$A$13+35),"■",""))</f>
      </c>
      <c r="O52" s="8">
        <f>IF(OR($D52="",$E52="",$A$13=""),"",IF(AND($D52&lt;=$A$13+48,$E52&gt;=$A$13+42),"■",""))</f>
      </c>
      <c r="P52" s="8">
        <f>IF(OR($D52="",$E52="",$A$13=""),"",IF(AND($D52&lt;=$A$13+55,$E52&gt;=$A$13+49),"■",""))</f>
      </c>
      <c r="Q52" s="8">
        <f>IF(OR($D52="",$E52="",$A$13=""),"",IF(AND($D52&lt;=$A$13+62,$E52&gt;=$A$13+56),"■",""))</f>
      </c>
      <c r="R52" s="8">
        <f>IF(OR($D52="",$E52="",$A$13=""),"",IF(AND($D52&lt;=$A$13+69,$E52&gt;=$A$13+63),"■",""))</f>
      </c>
      <c r="S52" s="8">
        <f>IF(OR($D52="",$E52="",$A$13=""),"",IF(AND($D52&lt;=$A$13+76,$E52&gt;=$A$13+70),"■",""))</f>
      </c>
      <c r="T52" s="8">
        <f>IF(OR($D52="",$E52="",$A$13=""),"",IF(AND($D52&lt;=$A$13+83,$E52&gt;=$A$13+77),"■",""))</f>
      </c>
    </row>
    <row r="53" ht="18" customHeight="1" spans="1:20" x14ac:dyDescent="0.25">
      <c r="A53" s="9">
        <v>24</v>
      </c>
      <c r="B53" s="8"/>
      <c r="C53" s="8"/>
      <c r="D53" s="7"/>
      <c r="E53" s="7"/>
      <c r="F53" s="9">
        <f>IF(OR(D53="",E53=""),"",NETWORKDAYS(D53,E53,$A$17:$A$24))</f>
      </c>
      <c r="G53" s="8"/>
      <c r="H53" s="9"/>
      <c r="I53" s="8">
        <f>IF(OR($D53="",$E53="",$A$13=""),"",IF(AND($D53&lt;=$A$13+6,$E53&gt;=$A$13+0),"■",""))</f>
      </c>
      <c r="J53" s="8">
        <f>IF(OR($D53="",$E53="",$A$13=""),"",IF(AND($D53&lt;=$A$13+13,$E53&gt;=$A$13+7),"■",""))</f>
      </c>
      <c r="K53" s="8">
        <f>IF(OR($D53="",$E53="",$A$13=""),"",IF(AND($D53&lt;=$A$13+20,$E53&gt;=$A$13+14),"■",""))</f>
      </c>
      <c r="L53" s="8">
        <f>IF(OR($D53="",$E53="",$A$13=""),"",IF(AND($D53&lt;=$A$13+27,$E53&gt;=$A$13+21),"■",""))</f>
      </c>
      <c r="M53" s="8">
        <f>IF(OR($D53="",$E53="",$A$13=""),"",IF(AND($D53&lt;=$A$13+34,$E53&gt;=$A$13+28),"■",""))</f>
      </c>
      <c r="N53" s="8">
        <f>IF(OR($D53="",$E53="",$A$13=""),"",IF(AND($D53&lt;=$A$13+41,$E53&gt;=$A$13+35),"■",""))</f>
      </c>
      <c r="O53" s="8">
        <f>IF(OR($D53="",$E53="",$A$13=""),"",IF(AND($D53&lt;=$A$13+48,$E53&gt;=$A$13+42),"■",""))</f>
      </c>
      <c r="P53" s="8">
        <f>IF(OR($D53="",$E53="",$A$13=""),"",IF(AND($D53&lt;=$A$13+55,$E53&gt;=$A$13+49),"■",""))</f>
      </c>
      <c r="Q53" s="8">
        <f>IF(OR($D53="",$E53="",$A$13=""),"",IF(AND($D53&lt;=$A$13+62,$E53&gt;=$A$13+56),"■",""))</f>
      </c>
      <c r="R53" s="8">
        <f>IF(OR($D53="",$E53="",$A$13=""),"",IF(AND($D53&lt;=$A$13+69,$E53&gt;=$A$13+63),"■",""))</f>
      </c>
      <c r="S53" s="8">
        <f>IF(OR($D53="",$E53="",$A$13=""),"",IF(AND($D53&lt;=$A$13+76,$E53&gt;=$A$13+70),"■",""))</f>
      </c>
      <c r="T53" s="8">
        <f>IF(OR($D53="",$E53="",$A$13=""),"",IF(AND($D53&lt;=$A$13+83,$E53&gt;=$A$13+77),"■",""))</f>
      </c>
    </row>
    <row r="55" spans="1:1" x14ac:dyDescent="0.25">
      <c r="A55" s="5" t="s">
        <v>57</v>
      </c>
    </row>
    <row r="56" spans="1:5" x14ac:dyDescent="0.25">
      <c r="A56" s="6" t="s">
        <v>58</v>
      </c>
      <c r="B56" s="6" t="s">
        <v>59</v>
      </c>
      <c r="C56" s="6" t="s">
        <v>60</v>
      </c>
      <c r="D56" s="6" t="s">
        <v>61</v>
      </c>
      <c r="E56" s="6" t="s">
        <v>62</v>
      </c>
    </row>
    <row r="57" ht="18" customHeight="1" spans="1:5" x14ac:dyDescent="0.25">
      <c r="A57" s="8" t="s">
        <v>63</v>
      </c>
      <c r="B57" s="7"/>
      <c r="C57" s="7"/>
      <c r="D57" s="9">
        <f>IF(OR(B57="",C57=""),"",IF(C57&gt;=B57,NETWORKDAYS(B57,C57,$A$17:$A$24)-1,1-NETWORKDAYS(C57,B57,$A$17:$A$24)))</f>
      </c>
      <c r="E57" s="8"/>
    </row>
    <row r="58" ht="18" customHeight="1" spans="1:5" x14ac:dyDescent="0.25">
      <c r="A58" s="8" t="s">
        <v>64</v>
      </c>
      <c r="B58" s="7"/>
      <c r="C58" s="7"/>
      <c r="D58" s="9">
        <f>IF(OR(B58="",C58=""),"",IF(C58&gt;=B58,NETWORKDAYS(B58,C58,$A$17:$A$24)-1,1-NETWORKDAYS(C58,B58,$A$17:$A$24)))</f>
      </c>
      <c r="E58" s="8"/>
    </row>
    <row r="59" ht="18" customHeight="1" spans="1:5" x14ac:dyDescent="0.25">
      <c r="A59" s="8" t="s">
        <v>65</v>
      </c>
      <c r="B59" s="7"/>
      <c r="C59" s="7"/>
      <c r="D59" s="9">
        <f>IF(OR(B59="",C59=""),"",IF(C59&gt;=B59,NETWORKDAYS(B59,C59,$A$17:$A$24)-1,1-NETWORKDAYS(C59,B59,$A$17:$A$24)))</f>
      </c>
      <c r="E59" s="8"/>
    </row>
    <row r="60" ht="18" customHeight="1" spans="1:5" x14ac:dyDescent="0.25">
      <c r="A60" s="8" t="s">
        <v>55</v>
      </c>
      <c r="B60" s="7"/>
      <c r="C60" s="7"/>
      <c r="D60" s="9">
        <f>IF(OR(B60="",C60=""),"",IF(C60&gt;=B60,NETWORKDAYS(B60,C60,$A$17:$A$24)-1,1-NETWORKDAYS(C60,B60,$A$17:$A$24)))</f>
      </c>
      <c r="E60" s="8"/>
    </row>
    <row r="61" ht="18" customHeight="1" spans="1:5" x14ac:dyDescent="0.25">
      <c r="A61" s="8" t="s">
        <v>66</v>
      </c>
      <c r="B61" s="7"/>
      <c r="C61" s="7"/>
      <c r="D61" s="9">
        <f>IF(OR(B61="",C61=""),"",IF(C61&gt;=B61,NETWORKDAYS(B61,C61,$A$17:$A$24)-1,1-NETWORKDAYS(C61,B61,$A$17:$A$24)))</f>
      </c>
      <c r="E61" s="8"/>
    </row>
    <row r="62" ht="18" customHeight="1" spans="1:5" x14ac:dyDescent="0.25">
      <c r="A62" s="8"/>
      <c r="B62" s="7"/>
      <c r="C62" s="7"/>
      <c r="D62" s="9">
        <f>IF(OR(B62="",C62=""),"",IF(C62&gt;=B62,NETWORKDAYS(B62,C62,$A$17:$A$24)-1,1-NETWORKDAYS(C62,B62,$A$17:$A$24)))</f>
      </c>
      <c r="E62" s="8"/>
    </row>
    <row r="64" spans="1:1" x14ac:dyDescent="0.25">
      <c r="A64" s="5" t="s">
        <v>67</v>
      </c>
    </row>
    <row r="65" spans="1:20" x14ac:dyDescent="0.25">
      <c r="A65" s="11" t="s">
        <v>68</v>
      </c>
      <c r="B65" s="11"/>
      <c r="C65" s="11"/>
      <c r="D65" s="11"/>
      <c r="E65" s="11"/>
      <c r="F65" s="11"/>
      <c r="G65" s="11"/>
      <c r="H65" s="11"/>
      <c r="I65" s="11"/>
      <c r="J65" s="11"/>
      <c r="K65" s="11"/>
      <c r="L65" s="11"/>
      <c r="M65" s="11"/>
      <c r="N65" s="11"/>
      <c r="O65" s="11"/>
      <c r="P65" s="11"/>
      <c r="Q65" s="11"/>
      <c r="R65" s="11"/>
      <c r="S65" s="11"/>
      <c r="T65" s="11"/>
    </row>
    <row r="66" spans="1:20" x14ac:dyDescent="0.25">
      <c r="A66" s="11" t="s">
        <v>69</v>
      </c>
      <c r="B66" s="11"/>
      <c r="C66" s="11"/>
      <c r="D66" s="11"/>
      <c r="E66" s="11"/>
      <c r="F66" s="11"/>
      <c r="G66" s="11"/>
      <c r="H66" s="11"/>
      <c r="I66" s="11"/>
      <c r="J66" s="11"/>
      <c r="K66" s="11"/>
      <c r="L66" s="11"/>
      <c r="M66" s="11"/>
      <c r="N66" s="11"/>
      <c r="O66" s="11"/>
      <c r="P66" s="11"/>
      <c r="Q66" s="11"/>
      <c r="R66" s="11"/>
      <c r="S66" s="11"/>
      <c r="T66" s="11"/>
    </row>
    <row r="67" spans="1:20" x14ac:dyDescent="0.25">
      <c r="A67" s="11" t="s">
        <v>70</v>
      </c>
      <c r="B67" s="11"/>
      <c r="C67" s="11"/>
      <c r="D67" s="11"/>
      <c r="E67" s="11"/>
      <c r="F67" s="11"/>
      <c r="G67" s="11"/>
      <c r="H67" s="11"/>
      <c r="I67" s="11"/>
      <c r="J67" s="11"/>
      <c r="K67" s="11"/>
      <c r="L67" s="11"/>
      <c r="M67" s="11"/>
      <c r="N67" s="11"/>
      <c r="O67" s="11"/>
      <c r="P67" s="11"/>
      <c r="Q67" s="11"/>
      <c r="R67" s="11"/>
      <c r="S67" s="11"/>
      <c r="T67" s="11"/>
    </row>
    <row r="68" spans="1:20" x14ac:dyDescent="0.25">
      <c r="A68" s="11" t="s">
        <v>71</v>
      </c>
      <c r="B68" s="11"/>
      <c r="C68" s="11"/>
      <c r="D68" s="11"/>
      <c r="E68" s="11"/>
      <c r="F68" s="11"/>
      <c r="G68" s="11"/>
      <c r="H68" s="11"/>
      <c r="I68" s="11"/>
      <c r="J68" s="11"/>
      <c r="K68" s="11"/>
      <c r="L68" s="11"/>
      <c r="M68" s="11"/>
      <c r="N68" s="11"/>
      <c r="O68" s="11"/>
      <c r="P68" s="11"/>
      <c r="Q68" s="11"/>
      <c r="R68" s="11"/>
      <c r="S68" s="11"/>
      <c r="T68" s="11"/>
    </row>
    <row r="69" spans="1:20" x14ac:dyDescent="0.25">
      <c r="A69" s="11" t="s">
        <v>72</v>
      </c>
      <c r="B69" s="11"/>
      <c r="C69" s="11"/>
      <c r="D69" s="11"/>
      <c r="E69" s="11"/>
      <c r="F69" s="11"/>
      <c r="G69" s="11"/>
      <c r="H69" s="11"/>
      <c r="I69" s="11"/>
      <c r="J69" s="11"/>
      <c r="K69" s="11"/>
      <c r="L69" s="11"/>
      <c r="M69" s="11"/>
      <c r="N69" s="11"/>
      <c r="O69" s="11"/>
      <c r="P69" s="11"/>
      <c r="Q69" s="11"/>
      <c r="R69" s="11"/>
      <c r="S69" s="11"/>
      <c r="T69" s="11"/>
    </row>
    <row r="70" spans="1:20" x14ac:dyDescent="0.25">
      <c r="A70" s="11" t="s">
        <v>73</v>
      </c>
      <c r="B70" s="11"/>
      <c r="C70" s="11"/>
      <c r="D70" s="11"/>
      <c r="E70" s="11"/>
      <c r="F70" s="11"/>
      <c r="G70" s="11"/>
      <c r="H70" s="11"/>
      <c r="I70" s="11"/>
      <c r="J70" s="11"/>
      <c r="K70" s="11"/>
      <c r="L70" s="11"/>
      <c r="M70" s="11"/>
      <c r="N70" s="11"/>
      <c r="O70" s="11"/>
      <c r="P70" s="11"/>
      <c r="Q70" s="11"/>
      <c r="R70" s="11"/>
      <c r="S70" s="11"/>
      <c r="T70" s="11"/>
    </row>
    <row r="72" spans="1:1" x14ac:dyDescent="0.25">
      <c r="A72" s="5" t="s">
        <v>74</v>
      </c>
    </row>
    <row r="73" ht="20" customHeight="1" spans="1:20" x14ac:dyDescent="0.25">
      <c r="A73" s="4"/>
      <c r="B73" s="4"/>
      <c r="C73" s="4"/>
      <c r="D73" s="4"/>
      <c r="E73" s="4"/>
      <c r="F73" s="4"/>
      <c r="G73" s="4"/>
      <c r="H73" s="4"/>
      <c r="I73" s="4"/>
      <c r="J73" s="4"/>
      <c r="K73" s="4"/>
      <c r="L73" s="4"/>
      <c r="M73" s="4"/>
      <c r="N73" s="4"/>
      <c r="O73" s="4"/>
      <c r="P73" s="4"/>
      <c r="Q73" s="4"/>
      <c r="R73" s="4"/>
      <c r="S73" s="4"/>
      <c r="T73" s="4"/>
    </row>
    <row r="74" ht="20" customHeight="1" spans="1:20" x14ac:dyDescent="0.25">
      <c r="A74" s="4"/>
      <c r="B74" s="4"/>
      <c r="C74" s="4"/>
      <c r="D74" s="4"/>
      <c r="E74" s="4"/>
      <c r="F74" s="4"/>
      <c r="G74" s="4"/>
      <c r="H74" s="4"/>
      <c r="I74" s="4"/>
      <c r="J74" s="4"/>
      <c r="K74" s="4"/>
      <c r="L74" s="4"/>
      <c r="M74" s="4"/>
      <c r="N74" s="4"/>
      <c r="O74" s="4"/>
      <c r="P74" s="4"/>
      <c r="Q74" s="4"/>
      <c r="R74" s="4"/>
      <c r="S74" s="4"/>
      <c r="T74" s="4"/>
    </row>
    <row r="75" ht="20" customHeight="1" spans="1:20" x14ac:dyDescent="0.25">
      <c r="A75" s="4"/>
      <c r="B75" s="4"/>
      <c r="C75" s="4"/>
      <c r="D75" s="4"/>
      <c r="E75" s="4"/>
      <c r="F75" s="4"/>
      <c r="G75" s="4"/>
      <c r="H75" s="4"/>
      <c r="I75" s="4"/>
      <c r="J75" s="4"/>
      <c r="K75" s="4"/>
      <c r="L75" s="4"/>
      <c r="M75" s="4"/>
      <c r="N75" s="4"/>
      <c r="O75" s="4"/>
      <c r="P75" s="4"/>
      <c r="Q75" s="4"/>
      <c r="R75" s="4"/>
      <c r="S75" s="4"/>
      <c r="T75" s="4"/>
    </row>
    <row r="76" ht="20" customHeight="1" spans="1:20" x14ac:dyDescent="0.25">
      <c r="A76" s="4"/>
      <c r="B76" s="4"/>
      <c r="C76" s="4"/>
      <c r="D76" s="4"/>
      <c r="E76" s="4"/>
      <c r="F76" s="4"/>
      <c r="G76" s="4"/>
      <c r="H76" s="4"/>
      <c r="I76" s="4"/>
      <c r="J76" s="4"/>
      <c r="K76" s="4"/>
      <c r="L76" s="4"/>
      <c r="M76" s="4"/>
      <c r="N76" s="4"/>
      <c r="O76" s="4"/>
      <c r="P76" s="4"/>
      <c r="Q76" s="4"/>
      <c r="R76" s="4"/>
      <c r="S76" s="4"/>
      <c r="T76" s="4"/>
    </row>
    <row r="78" spans="1:20" x14ac:dyDescent="0.25">
      <c r="A78" s="3" t="s">
        <v>75</v>
      </c>
      <c r="B78" s="3"/>
      <c r="C78" s="3"/>
      <c r="D78" s="3"/>
      <c r="E78" s="3"/>
      <c r="F78" s="3"/>
      <c r="G78" s="3"/>
      <c r="H78" s="3"/>
      <c r="I78" s="3"/>
      <c r="J78" s="3"/>
      <c r="K78" s="3"/>
      <c r="L78" s="3"/>
      <c r="M78" s="3"/>
      <c r="N78" s="3"/>
      <c r="O78" s="3"/>
      <c r="P78" s="3"/>
      <c r="Q78" s="3"/>
      <c r="R78" s="3"/>
      <c r="S78" s="3"/>
      <c r="T78" s="3"/>
    </row>
    <row r="80" spans="1:11" x14ac:dyDescent="0.25">
      <c r="A80" s="12" t="s">
        <v>76</v>
      </c>
      <c r="K80" s="12" t="s">
        <v>77</v>
      </c>
    </row>
    <row r="82" ht="28" customHeight="1" spans="1:11" x14ac:dyDescent="0.25">
      <c r="A82" s="4"/>
      <c r="K82" s="4"/>
    </row>
    <row r="83" spans="1:11" x14ac:dyDescent="0.25">
      <c r="A83" s="13" t="s">
        <v>78</v>
      </c>
      <c r="K83" s="13" t="s">
        <v>78</v>
      </c>
    </row>
    <row r="85" spans="1:20" x14ac:dyDescent="0.25">
      <c r="A85" s="14" t="s">
        <v>79</v>
      </c>
      <c r="B85" s="14"/>
      <c r="C85" s="14"/>
      <c r="D85" s="14"/>
      <c r="E85" s="14"/>
      <c r="F85" s="14"/>
      <c r="G85" s="14"/>
      <c r="H85" s="14"/>
      <c r="I85" s="14"/>
      <c r="J85" s="14"/>
      <c r="K85" s="14"/>
      <c r="L85" s="14"/>
      <c r="M85" s="14"/>
      <c r="N85" s="14"/>
      <c r="O85" s="14"/>
      <c r="P85" s="14"/>
      <c r="Q85" s="14"/>
      <c r="R85" s="14"/>
      <c r="S85" s="14"/>
      <c r="T85" s="14"/>
    </row>
    <row r="86" spans="1:20" x14ac:dyDescent="0.25">
      <c r="A86" s="14" t="s">
        <v>80</v>
      </c>
      <c r="B86" s="14"/>
      <c r="C86" s="14"/>
      <c r="D86" s="14"/>
      <c r="E86" s="14"/>
      <c r="F86" s="14"/>
      <c r="G86" s="14"/>
      <c r="H86" s="14"/>
      <c r="I86" s="14"/>
      <c r="J86" s="14"/>
      <c r="K86" s="14"/>
      <c r="L86" s="14"/>
      <c r="M86" s="14"/>
      <c r="N86" s="14"/>
      <c r="O86" s="14"/>
      <c r="P86" s="14"/>
      <c r="Q86" s="14"/>
      <c r="R86" s="14"/>
      <c r="S86" s="14"/>
      <c r="T86" s="14"/>
    </row>
    <row r="87" spans="1:20" x14ac:dyDescent="0.25">
      <c r="A87" s="15" t="s">
        <v>81</v>
      </c>
      <c r="B87" s="15"/>
      <c r="C87" s="15"/>
      <c r="D87" s="15"/>
      <c r="E87" s="15"/>
      <c r="F87" s="15"/>
      <c r="G87" s="15"/>
      <c r="H87" s="15"/>
      <c r="I87" s="15"/>
      <c r="J87" s="15"/>
      <c r="K87" s="15"/>
      <c r="L87" s="15"/>
      <c r="M87" s="15"/>
      <c r="N87" s="15"/>
      <c r="O87" s="15"/>
      <c r="P87" s="15"/>
      <c r="Q87" s="15"/>
      <c r="R87" s="15"/>
      <c r="S87" s="15"/>
      <c r="T87" s="15"/>
    </row>
  </sheetData>
  <mergeCells count="22">
    <mergeCell ref="A2:T2"/>
    <mergeCell ref="B4:T4"/>
    <mergeCell ref="B5:T5"/>
    <mergeCell ref="B6:T6"/>
    <mergeCell ref="B7:T7"/>
    <mergeCell ref="B8:T8"/>
    <mergeCell ref="B9:T9"/>
    <mergeCell ref="A26:T26"/>
    <mergeCell ref="A65:T65"/>
    <mergeCell ref="A66:T66"/>
    <mergeCell ref="A67:T67"/>
    <mergeCell ref="A68:T68"/>
    <mergeCell ref="A69:T69"/>
    <mergeCell ref="A70:T70"/>
    <mergeCell ref="A73:T73"/>
    <mergeCell ref="A74:T74"/>
    <mergeCell ref="A75:T75"/>
    <mergeCell ref="A76:T76"/>
    <mergeCell ref="A78:T78"/>
    <mergeCell ref="A85:T85"/>
    <mergeCell ref="A86:T86"/>
    <mergeCell ref="A87:T87"/>
  </mergeCells>
  <pageMargins left="0.6" right="0.6" top="0.6" bottom="0.8" header="0.3" footer="0.3"/>
  <pageSetup paperSize="9" orientation="landscape" horizontalDpi="4294967295" verticalDpi="4294967295" scale="100" fitToWidth="1" fitToHeight="0"/>
  <headerFooter>
    <oddFooter>&amp;L&amp;8Modèle de baunex.ch – en version numérique dans l'app Baunex&amp;R&amp;8Page &amp;P sur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Planning chantier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Baunex (baunex.ch)</dc:creator>
  <dc:title>Planning de chantier (Gantt)</dc:title>
  <dc:subject/>
  <dc:description/>
  <cp:keywords/>
  <cp:category/>
  <cp:lastModifiedBy>Baunex</cp:lastModifiedBy>
  <dcterms:created xsi:type="dcterms:W3CDTF">2026-01-01T00:00:00Z</dcterms:created>
  <dcterms:modified xsi:type="dcterms:W3CDTF">2026-01-01T00:00:00Z</dcterms:modified>
</cp:coreProperties>
</file>